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hidePivotFieldList="1" defaultThemeVersion="164011"/>
  <mc:AlternateContent xmlns:mc="http://schemas.openxmlformats.org/markup-compatibility/2006">
    <mc:Choice Requires="x15">
      <x15ac:absPath xmlns:x15ac="http://schemas.microsoft.com/office/spreadsheetml/2010/11/ac" url="W:\4. GESTAO DE RISCOS\10. RISCOS EM PROCESSOS\PLANILHA\"/>
    </mc:Choice>
  </mc:AlternateContent>
  <bookViews>
    <workbookView xWindow="0" yWindow="0" windowWidth="24000" windowHeight="9600"/>
  </bookViews>
  <sheets>
    <sheet name="Processos" sheetId="1" r:id="rId1"/>
    <sheet name="Diagramação" sheetId="6" r:id="rId2"/>
    <sheet name="Dicionario" sheetId="11" r:id="rId3"/>
    <sheet name="Repositório" sheetId="17" state="hidden" r:id="rId4"/>
    <sheet name="Base_Repositório" sheetId="18" state="hidden" r:id="rId5"/>
    <sheet name="Lista Processo Unidade" sheetId="14" r:id="rId6"/>
    <sheet name="tab_Siglas" sheetId="8" state="hidden" r:id="rId7"/>
    <sheet name="Apetite ao Risco" sheetId="5" state="hidden" r:id="rId8"/>
    <sheet name="Matriz BIA" sheetId="7" r:id="rId9"/>
    <sheet name="Tab_Matriz_Processos" sheetId="12" state="hidden" r:id="rId10"/>
  </sheets>
  <definedNames>
    <definedName name="_1._Disciplina_e_Escopo" localSheetId="5">'Lista Processo Unidade'!#REF!</definedName>
    <definedName name="_1._Disciplina_e_Escopo">Dicionario!$B$96</definedName>
    <definedName name="_1.1_Dados_Gerais" localSheetId="5">'Lista Processo Unidade'!#REF!</definedName>
    <definedName name="_1.1_Dados_Gerais">Dicionario!$B$98</definedName>
    <definedName name="_1.2_Localidade" localSheetId="5">'Lista Processo Unidade'!#REF!</definedName>
    <definedName name="_1.2_Localidade">Dicionario!$B$124</definedName>
    <definedName name="_2._Priorização_dos_Procesos" localSheetId="5">'Lista Processo Unidade'!#REF!</definedName>
    <definedName name="_2._Priorização_dos_Procesos">Dicionario!$B$171</definedName>
    <definedName name="_2.1._Objeto_de_Estudo_e_Público_Alvo" localSheetId="5">'Lista Processo Unidade'!#REF!</definedName>
    <definedName name="_2.1._Objeto_de_Estudo_e_Público_Alvo">Dicionario!$B$173</definedName>
    <definedName name="_2.2._Avaliação_de_Impacto_do_Negócio__BIA" localSheetId="5">'Lista Processo Unidade'!#REF!</definedName>
    <definedName name="_2.2._Avaliação_de_Impacto_do_Negócio__BIA">Dicionario!$B$260</definedName>
    <definedName name="_2.2.1_Tolerância_máxima_na_interrupção_do_Processo" localSheetId="5">'Lista Processo Unidade'!#REF!</definedName>
    <definedName name="_2.2.1_Tolerância_máxima_na_interrupção_do_Processo">Dicionario!$B$262</definedName>
    <definedName name="_2.2.2_Nível_de_Impacto_decorrente_da_Interrupção_do_Processo_no_Negócio" localSheetId="5">'Lista Processo Unidade'!#REF!</definedName>
    <definedName name="_2.2.2_Nível_de_Impacto_decorrente_da_Interrupção_do_Processo_no_Negócio">Dicionario!$B$277</definedName>
    <definedName name="_2.2.3_Pontuação_Final__BIA" localSheetId="5">'Lista Processo Unidade'!#REF!</definedName>
    <definedName name="_2.2.3_Pontuação_Final__BIA">Dicionario!#REF!</definedName>
    <definedName name="_2.2.4_Indicador_de_Processo" localSheetId="5">'Lista Processo Unidade'!#REF!</definedName>
    <definedName name="_2.2.4_Indicador_de_Processo">Dicionario!$B$345</definedName>
    <definedName name="_3._Entendimento_do_Contexto" localSheetId="5">'Lista Processo Unidade'!#REF!</definedName>
    <definedName name="_3._Entendimento_do_Contexto">Dicionario!$B$358</definedName>
    <definedName name="_3.1._Contexto_Interno" localSheetId="5">'Lista Processo Unidade'!#REF!</definedName>
    <definedName name="_3.1._Contexto_Interno">Dicionario!$B$360</definedName>
    <definedName name="_3.2._Contexto_Externo" localSheetId="5">'Lista Processo Unidade'!#REF!</definedName>
    <definedName name="_3.2._Contexto_Externo">Dicionario!$B$380</definedName>
    <definedName name="_4._Identificação_dos_Riscos" localSheetId="5">'Lista Processo Unidade'!#REF!</definedName>
    <definedName name="_4._Identificação_dos_Riscos">Dicionario!$B$400</definedName>
    <definedName name="_4.1_Elementos_do_Risco" localSheetId="5">'Lista Processo Unidade'!#REF!</definedName>
    <definedName name="_4.1_Elementos_do_Risco">Dicionario!$B$402</definedName>
    <definedName name="_5._Análise_e_Avaliação_dos_Riscos" localSheetId="5">'Lista Processo Unidade'!#REF!</definedName>
    <definedName name="_5._Análise_e_Avaliação_dos_Riscos">Dicionario!$B$539</definedName>
    <definedName name="_5.1_Probabilidade__Critérios_para_análise" localSheetId="5">'Lista Processo Unidade'!#REF!</definedName>
    <definedName name="_5.1_Probabilidade__Critérios_para_análise">Dicionario!$B$541</definedName>
    <definedName name="_5.2_Critérios_de_Avaliação_de_Impacto" localSheetId="5">'Lista Processo Unidade'!#REF!</definedName>
    <definedName name="_5.2_Critérios_de_Avaliação_de_Impacto">Dicionario!$B$556</definedName>
    <definedName name="_5.3.1_Risco_Inerente" localSheetId="5">'Lista Processo Unidade'!#REF!</definedName>
    <definedName name="_5.3.1_Risco_Inerente">Dicionario!$B$659</definedName>
    <definedName name="_5.3.2_Classificação_do_Risco_Inerente" localSheetId="5">'Lista Processo Unidade'!#REF!</definedName>
    <definedName name="_5.3.2_Classificação_do_Risco_Inerente">Dicionario!$B$678</definedName>
    <definedName name="_5.3.3_Controles_Existentes" localSheetId="5">'Lista Processo Unidade'!#REF!</definedName>
    <definedName name="_5.3.3_Controles_Existentes">Dicionario!$B$697</definedName>
    <definedName name="_5.3.4_Avaliação_dos_Controles_Existentes" localSheetId="5">'Lista Processo Unidade'!#REF!</definedName>
    <definedName name="_5.3.4_Avaliação_dos_Controles_Existentes">Dicionario!$B$949</definedName>
    <definedName name="_5.3.5_Nível_de_Probabilidade_Residual" localSheetId="5">'Lista Processo Unidade'!#REF!</definedName>
    <definedName name="_5.3.5_Nível_de_Probabilidade_Residual">Dicionario!$B$964</definedName>
    <definedName name="_5.3.6_Classificação_do_Risco_Residual" localSheetId="5">'Lista Processo Unidade'!#REF!</definedName>
    <definedName name="_5.3.6_Classificação_do_Risco_Residual">Dicionario!$B$999</definedName>
    <definedName name="_5.3.6_Risco_Residual" localSheetId="5">'Lista Processo Unidade'!#REF!</definedName>
    <definedName name="_5.3.6_Risco_Residual">Dicionario!$B$982</definedName>
    <definedName name="_5.3.7_Classificação_do_Risco_Residual" localSheetId="5">'Lista Processo Unidade'!#REF!</definedName>
    <definedName name="_5.3.7_Classificação_do_Risco_Residual">Dicionario!$B$999</definedName>
    <definedName name="_5.3_Nível_de_Risco" localSheetId="5">'Lista Processo Unidade'!#REF!</definedName>
    <definedName name="_5.3_Nível_de_Risco">Dicionario!$B$657</definedName>
    <definedName name="_6._Resposta_e_Tratamento_aos_Riscos" localSheetId="5">'Lista Processo Unidade'!#REF!</definedName>
    <definedName name="_6._Resposta_e_Tratamento_aos_Riscos">Dicionario!$B$1013</definedName>
    <definedName name="_6.1_Plano_de_Tratamento" localSheetId="5">'Lista Processo Unidade'!#REF!</definedName>
    <definedName name="_6.1_Plano_de_Tratamento">Dicionario!$B$1015</definedName>
    <definedName name="_xlnm._FilterDatabase" localSheetId="4" hidden="1">Base_Repositório!$A$1:$I$357</definedName>
    <definedName name="_xlnm._FilterDatabase" localSheetId="2" hidden="1">Dicionario!#REF!</definedName>
    <definedName name="_xlnm._FilterDatabase" localSheetId="5" hidden="1">'Lista Processo Unidade'!$C$6:$G$231</definedName>
    <definedName name="_xlnm._FilterDatabase" localSheetId="8" hidden="1">'Matriz BIA'!#REF!</definedName>
    <definedName name="_xlnm._FilterDatabase" localSheetId="0" hidden="1">Processos!$A$4:$BL$4</definedName>
    <definedName name="_xlnm._FilterDatabase" localSheetId="6" hidden="1">tab_Siglas!$A$1:$H$170</definedName>
    <definedName name="Agrupamento_dos_Controles_Preventivos_e_Atenuativos" localSheetId="5">'Lista Processo Unidade'!#REF!</definedName>
    <definedName name="Agrupamento_dos_Controles_Preventivos_e_Atenuativos">Dicionario!$B$922</definedName>
    <definedName name="Agrupamento_Temático_dos_Riscos" localSheetId="5">'Lista Processo Unidade'!#REF!</definedName>
    <definedName name="Agrupamento_Temático_dos_Riscos">Dicionario!#REF!</definedName>
    <definedName name="Análise_Contextual_do_Fator_de_Risco" localSheetId="5">'Lista Processo Unidade'!#REF!</definedName>
    <definedName name="Análise_Contextual_do_Fator_de_Risco">Dicionario!$B$427</definedName>
    <definedName name="Aprovador" localSheetId="5">'Lista Processo Unidade'!#REF!</definedName>
    <definedName name="Aprovador">Dicionario!$B$1065</definedName>
    <definedName name="_xlnm.Print_Area" localSheetId="7">'Apetite ao Risco'!$A$1:$E$8</definedName>
    <definedName name="_xlnm.Print_Area" localSheetId="1">Diagramação!$A$1:$Q$36</definedName>
    <definedName name="_xlnm.Print_Area" localSheetId="2">Dicionario!$A$1:$G$1106</definedName>
    <definedName name="_xlnm.Print_Area" localSheetId="5">'Lista Processo Unidade'!$B$2:$H$232</definedName>
    <definedName name="_xlnm.Print_Area" localSheetId="8">'Matriz BIA'!$A$1:$I$61</definedName>
    <definedName name="_xlnm.Print_Area" localSheetId="9">'Matriz BIA'!$B$52:$I$63</definedName>
    <definedName name="_xlnm.Print_Area" localSheetId="6">tab_Siglas!$A$1:$D$170</definedName>
    <definedName name="Avaliação_dos_Controles_Existentes" localSheetId="5">'Lista Processo Unidade'!#REF!</definedName>
    <definedName name="Avaliação_dos_Controles_Existentes">Dicionario!$B$951</definedName>
    <definedName name="Categoria_do_Risco" localSheetId="5">'Lista Processo Unidade'!#REF!</definedName>
    <definedName name="Categoria_do_Risco">Dicionario!$B$487</definedName>
    <definedName name="Classificação_do_Impacto" localSheetId="5">'Lista Processo Unidade'!#REF!</definedName>
    <definedName name="Classificação_do_Impacto">Dicionario!$B$644</definedName>
    <definedName name="Classificação_do_Risco_Inerente" localSheetId="5">'Lista Processo Unidade'!#REF!</definedName>
    <definedName name="Classificação_do_Risco_Inerente">Dicionario!$B$680</definedName>
    <definedName name="Classificação_do_Risco_Residual" localSheetId="5">'Lista Processo Unidade'!#REF!</definedName>
    <definedName name="Classificação_do_Risco_Residual">Dicionario!$B$1001</definedName>
    <definedName name="Código_do_Risco" localSheetId="5">'Lista Processo Unidade'!#REF!</definedName>
    <definedName name="Código_do_Risco">Dicionario!$B$528</definedName>
    <definedName name="Código_Geral" localSheetId="5">'Lista Processo Unidade'!#REF!</definedName>
    <definedName name="Código_Geral">Dicionario!$B$100</definedName>
    <definedName name="Como_será_implantado?" localSheetId="5">'Lista Processo Unidade'!#REF!</definedName>
    <definedName name="Como_será_implantado?">Dicionario!$B$1038</definedName>
    <definedName name="Consequência__Ocasionando" localSheetId="5">'Lista Processo Unidade'!#REF!</definedName>
    <definedName name="Consequência__Ocasionando">Dicionario!$B$519</definedName>
    <definedName name="Controles_Atenuativos" localSheetId="5">'Lista Processo Unidade'!#REF!</definedName>
    <definedName name="Controles_Atenuativos">Dicionario!$B$810</definedName>
    <definedName name="Controles_Preventivos" localSheetId="5">'Lista Processo Unidade'!#REF!</definedName>
    <definedName name="Controles_Preventivos">Dicionario!$B$699</definedName>
    <definedName name="Descrição_do_Contexto_Externo" localSheetId="5">'Lista Processo Unidade'!#REF!</definedName>
    <definedName name="Descrição_do_Contexto_Externo">Dicionario!$B$391</definedName>
    <definedName name="Descrição_do_Contexto_Interno" localSheetId="5">'Lista Processo Unidade'!#REF!</definedName>
    <definedName name="Descrição_do_Contexto_Interno">Dicionario!$B$371</definedName>
    <definedName name="Descrição_do_Processo" localSheetId="5">'Lista Processo Unidade'!#REF!</definedName>
    <definedName name="Descrição_do_Processo">Dicionario!$B$215</definedName>
    <definedName name="Disciplina" localSheetId="5">'Lista Processo Unidade'!#REF!</definedName>
    <definedName name="Disciplina">Dicionario!$B$111</definedName>
    <definedName name="Econômico_Financeiro" localSheetId="5">'Lista Processo Unidade'!#REF!</definedName>
    <definedName name="Econômico_Financeiro">Dicionario!$B$623</definedName>
    <definedName name="Esforço_da_Gestão" localSheetId="5">'Lista Processo Unidade'!#REF!</definedName>
    <definedName name="Esforço_da_Gestão">Dicionario!$B$558</definedName>
    <definedName name="Fator_de_Risco_Causa__Devido_a" localSheetId="5">'Lista Processo Unidade'!#REF!</definedName>
    <definedName name="Fator_de_Risco_Causa__Devido_a">Dicionario!$B$418</definedName>
    <definedName name="Financeiro" localSheetId="5">'Lista Processo Unidade'!#REF!</definedName>
    <definedName name="Financeiro">Dicionario!$B$319</definedName>
    <definedName name="Imagem" localSheetId="5">'Lista Processo Unidade'!#REF!</definedName>
    <definedName name="Imagem">Dicionario!$B$306</definedName>
    <definedName name="Indicador_de_Processo" localSheetId="5">'Lista Processo Unidade'!#REF!</definedName>
    <definedName name="Indicador_de_Processo">Dicionario!$B$347</definedName>
    <definedName name="Início_Previsto" localSheetId="5">'Lista Processo Unidade'!#REF!</definedName>
    <definedName name="Início_Previsto">Dicionario!$B$1089</definedName>
    <definedName name="Intervenção_Hierárquica" localSheetId="5">'Lista Processo Unidade'!#REF!</definedName>
    <definedName name="Intervenção_Hierárquica">Dicionario!$B$610</definedName>
    <definedName name="Investimento__R" localSheetId="5">'Lista Processo Unidade'!#REF!</definedName>
    <definedName name="Investimento__R">Dicionario!$B$1074</definedName>
    <definedName name="Legal" localSheetId="5">'Lista Processo Unidade'!#REF!</definedName>
    <definedName name="Legal">Dicionario!$B$293</definedName>
    <definedName name="Macro_consequencia" localSheetId="5">'Lista Processo Unidade'!#REF!</definedName>
    <definedName name="Macro_consequencia">Dicionario!$B$504</definedName>
    <definedName name="Macrofator" localSheetId="5">'Lista Processo Unidade'!#REF!</definedName>
    <definedName name="Macrofator">Dicionario!$B$404</definedName>
    <definedName name="Macroprocesso" localSheetId="5">'Lista Processo Unidade'!#REF!</definedName>
    <definedName name="Macroprocesso">Dicionario!#REF!</definedName>
    <definedName name="Negócios_e_Serviços_à_Sociedade" localSheetId="5">'Lista Processo Unidade'!#REF!</definedName>
    <definedName name="Negócios_e_Serviços_à_Sociedade">Dicionario!$B$597</definedName>
    <definedName name="Nível_de_Impacto" localSheetId="5">'Lista Processo Unidade'!#REF!</definedName>
    <definedName name="Nível_de_Impacto">Dicionario!$B$636</definedName>
    <definedName name="Nível_de_Probabilidade_Residual" localSheetId="5">'Lista Processo Unidade'!#REF!</definedName>
    <definedName name="Nível_de_Probabilidade_Residual">Dicionario!$B$966</definedName>
    <definedName name="Objetivo_de_Desenvolvimento_Sustentável__ODS" localSheetId="5">'Lista Processo Unidade'!#REF!</definedName>
    <definedName name="Objetivo_de_Desenvolvimento_Sustentável__ODS">Dicionario!#REF!</definedName>
    <definedName name="Objetivos_Estrategicos_do_PEI_vinculados" localSheetId="5">'Lista Processo Unidade'!#REF!</definedName>
    <definedName name="Objetivos_Estrategicos_do_PEI_vinculados">Dicionario!$B$233</definedName>
    <definedName name="Onde_será_implantado?" localSheetId="5">'Lista Processo Unidade'!#REF!</definedName>
    <definedName name="Onde_será_implantado?">Dicionario!$B$1047</definedName>
    <definedName name="Operacional" localSheetId="5">'Lista Processo Unidade'!#REF!</definedName>
    <definedName name="Operacional">Dicionario!$B$279</definedName>
    <definedName name="Origem" localSheetId="5">'Lista Processo Unidade'!#REF!</definedName>
    <definedName name="Origem">Dicionario!$B$175</definedName>
    <definedName name="Outro_Macroprocesso" localSheetId="5">'Lista Processo Unidade'!#REF!</definedName>
    <definedName name="Outro_Macroprocesso">Dicionario!$B$224</definedName>
    <definedName name="Outros_Controles_Atenuativos" localSheetId="5">'Lista Processo Unidade'!#REF!</definedName>
    <definedName name="Outros_Controles_Atenuativos">Dicionario!$B$913</definedName>
    <definedName name="Outros_Controles_Preventivos" localSheetId="5">'Lista Processo Unidade'!#REF!</definedName>
    <definedName name="Outros_Controles_Preventivos">Dicionario!$B$801</definedName>
    <definedName name="Perda_Esperada__R">Dicionario!$B$1083</definedName>
    <definedName name="Plano_de_Ação__Ação_Corretiva" localSheetId="5">'Lista Processo Unidade'!#REF!</definedName>
    <definedName name="Plano_de_Ação__Ação_Corretiva">Dicionario!$B$1029</definedName>
    <definedName name="Pontuação_Final_do_Impacto_da_Interrupção_do_Processo" localSheetId="5">'Lista Processo Unidade'!#REF!</definedName>
    <definedName name="Pontuação_Final_do_Impacto_da_Interrupção_do_Processo">Dicionario!$B$332</definedName>
    <definedName name="Probabilidade" localSheetId="5">'Lista Processo Unidade'!#REF!</definedName>
    <definedName name="Probabilidade">Dicionario!$B$543</definedName>
    <definedName name="Processo" localSheetId="5">'Lista Processo Unidade'!#REF!</definedName>
    <definedName name="Processo">Dicionario!$B$206</definedName>
    <definedName name="Regulação" localSheetId="5">'Lista Processo Unidade'!#REF!</definedName>
    <definedName name="Regulação">Dicionario!$B$571</definedName>
    <definedName name="Responsável" localSheetId="5">'Lista Processo Unidade'!#REF!</definedName>
    <definedName name="Responsável">Dicionario!$B$1056</definedName>
    <definedName name="Risco_Incerteza__Poderá_ocorrer" localSheetId="5">'Lista Processo Unidade'!#REF!</definedName>
    <definedName name="Risco_Incerteza__Poderá_ocorrer">Dicionario!$B$438</definedName>
    <definedName name="Risco_Inerente" localSheetId="5">'Lista Processo Unidade'!#REF!</definedName>
    <definedName name="Risco_Inerente">Dicionario!$B$661</definedName>
    <definedName name="Risco_Residual" localSheetId="5">'Lista Processo Unidade'!#REF!</definedName>
    <definedName name="Risco_Residual">Dicionario!$B$984</definedName>
    <definedName name="Segmento__Unidade_Gestora" localSheetId="5">'Lista Processo Unidade'!#REF!</definedName>
    <definedName name="Segmento__Unidade_Gestora">Dicionario!$B$126</definedName>
    <definedName name="Subcategoria_da_Integridade" localSheetId="5">'Lista Processo Unidade'!#REF!</definedName>
    <definedName name="Subcategoria_da_Integridade">Dicionario!#REF!</definedName>
    <definedName name="Término_Previsto" localSheetId="5">'Lista Processo Unidade'!#REF!</definedName>
    <definedName name="Término_Previsto">Dicionario!$B$1098</definedName>
    <definedName name="Tipo_de_Tratamento" localSheetId="5">'Lista Processo Unidade'!#REF!</definedName>
    <definedName name="Tipo_de_Tratamento">Dicionario!$B$1017</definedName>
    <definedName name="Título_do_Contexto_Externo" localSheetId="5">'Lista Processo Unidade'!#REF!</definedName>
    <definedName name="Título_do_Contexto_Externo">Dicionario!$B$382</definedName>
    <definedName name="Título_do_Contexto_Interno" localSheetId="5">'Lista Processo Unidade'!#REF!</definedName>
    <definedName name="Título_do_Contexto_Interno">Dicionario!$B$362</definedName>
    <definedName name="_xlnm.Print_Titles" localSheetId="5">'Lista Processo Unidade'!$5:$5</definedName>
    <definedName name="_xlnm.Print_Titles" localSheetId="0">Processos!$A:$D,Processos!$1:$4</definedName>
    <definedName name="_xlnm.Print_Titles" localSheetId="3">Repositório!$1:$4</definedName>
    <definedName name="_xlnm.Print_Titles" localSheetId="6">tab_Siglas!$1:$1</definedName>
    <definedName name="Tolerância_máxima_na_interrupção_do_Processo" localSheetId="5">'Lista Processo Unidade'!#REF!</definedName>
    <definedName name="Tolerância_máxima_na_interrupção_do_Processo">Dicionario!$B$264</definedName>
    <definedName name="Unidade_Executora" localSheetId="5">'Lista Processo Unidade'!#REF!</definedName>
    <definedName name="Unidade_Executora">Dicionario!$B$160</definedName>
    <definedName name="Z_33CC5551_AAE9_45EA_A0CE_7B74A8D2624A_.wvu.FilterData" localSheetId="2" hidden="1">Dicionario!#REF!</definedName>
    <definedName name="Z_33CC5551_AAE9_45EA_A0CE_7B74A8D2624A_.wvu.FilterData" localSheetId="5" hidden="1">'Lista Processo Unidade'!#REF!</definedName>
    <definedName name="Z_33CC5551_AAE9_45EA_A0CE_7B74A8D2624A_.wvu.FilterData" localSheetId="8" hidden="1">'Matriz BIA'!#REF!</definedName>
    <definedName name="Z_33CC5551_AAE9_45EA_A0CE_7B74A8D2624A_.wvu.PrintTitles" localSheetId="2" hidden="1">Dicionario!#REF!</definedName>
    <definedName name="Z_33CC5551_AAE9_45EA_A0CE_7B74A8D2624A_.wvu.PrintTitles" localSheetId="5" hidden="1">'Lista Processo Unidade'!#REF!</definedName>
    <definedName name="Z_33CC5551_AAE9_45EA_A0CE_7B74A8D2624A_.wvu.PrintTitles" localSheetId="8" hidden="1">'Matriz BIA'!#REF!</definedName>
    <definedName name="Z_C16670C8_032A_4F87_A85B_5829AAA86900_.wvu.FilterData" localSheetId="2" hidden="1">Dicionario!#REF!</definedName>
    <definedName name="Z_C16670C8_032A_4F87_A85B_5829AAA86900_.wvu.FilterData" localSheetId="5" hidden="1">'Lista Processo Unidade'!#REF!</definedName>
    <definedName name="Z_C16670C8_032A_4F87_A85B_5829AAA86900_.wvu.FilterData" localSheetId="8" hidden="1">'Matriz BIA'!#REF!</definedName>
    <definedName name="Z_C16670C8_032A_4F87_A85B_5829AAA86900_.wvu.PrintTitles" localSheetId="2" hidden="1">Dicionario!#REF!</definedName>
    <definedName name="Z_C16670C8_032A_4F87_A85B_5829AAA86900_.wvu.PrintTitles" localSheetId="5" hidden="1">'Lista Processo Unidade'!#REF!</definedName>
    <definedName name="Z_C16670C8_032A_4F87_A85B_5829AAA86900_.wvu.PrintTitles" localSheetId="8" hidden="1">'Matriz BIA'!#REF!</definedName>
  </definedNames>
  <calcPr calcId="162913"/>
  <pivotCaches>
    <pivotCache cacheId="1" r:id="rId1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P5" i="1"/>
  <c r="Q5" i="1" s="1"/>
  <c r="AL5" i="1"/>
  <c r="AM5" i="1"/>
  <c r="AN5" i="1"/>
  <c r="AO5" i="1"/>
  <c r="AP5" i="1"/>
  <c r="AZ5" i="1"/>
  <c r="A6" i="1"/>
  <c r="P6" i="1"/>
  <c r="Q6" i="1" s="1"/>
  <c r="AL6" i="1"/>
  <c r="AM6" i="1"/>
  <c r="AN6" i="1"/>
  <c r="AO6" i="1"/>
  <c r="AP6" i="1"/>
  <c r="AZ6" i="1"/>
  <c r="A7" i="1"/>
  <c r="P7" i="1"/>
  <c r="Q7" i="1" s="1"/>
  <c r="AL7" i="1"/>
  <c r="AM7" i="1"/>
  <c r="AN7" i="1"/>
  <c r="AO7" i="1"/>
  <c r="AP7" i="1"/>
  <c r="AZ7" i="1"/>
  <c r="A8" i="1"/>
  <c r="P8" i="1"/>
  <c r="Q8" i="1" s="1"/>
  <c r="AL8" i="1"/>
  <c r="AM8" i="1"/>
  <c r="AN8" i="1"/>
  <c r="AO8" i="1"/>
  <c r="AP8" i="1"/>
  <c r="AZ8" i="1"/>
  <c r="A9" i="1"/>
  <c r="P9" i="1"/>
  <c r="Q9" i="1" s="1"/>
  <c r="AL9" i="1"/>
  <c r="AM9" i="1"/>
  <c r="AN9" i="1"/>
  <c r="AO9" i="1"/>
  <c r="AP9" i="1"/>
  <c r="AZ9" i="1"/>
  <c r="A10" i="1"/>
  <c r="P10" i="1"/>
  <c r="Q10" i="1" s="1"/>
  <c r="AL10" i="1"/>
  <c r="AM10" i="1"/>
  <c r="AN10" i="1"/>
  <c r="AO10" i="1"/>
  <c r="AP10" i="1"/>
  <c r="AZ10" i="1"/>
  <c r="A11" i="1"/>
  <c r="P11" i="1"/>
  <c r="Q11" i="1" s="1"/>
  <c r="AL11" i="1"/>
  <c r="AM11" i="1"/>
  <c r="AN11" i="1"/>
  <c r="AO11" i="1"/>
  <c r="AP11" i="1"/>
  <c r="AZ11" i="1"/>
  <c r="A12" i="1"/>
  <c r="P12" i="1"/>
  <c r="Q12" i="1" s="1"/>
  <c r="AL12" i="1"/>
  <c r="AM12" i="1"/>
  <c r="AN12" i="1"/>
  <c r="AO12" i="1"/>
  <c r="AP12" i="1"/>
  <c r="AZ12" i="1"/>
  <c r="A13" i="1"/>
  <c r="P13" i="1"/>
  <c r="Q13" i="1" s="1"/>
  <c r="AL13" i="1"/>
  <c r="AM13" i="1"/>
  <c r="AN13" i="1"/>
  <c r="AO13" i="1"/>
  <c r="AP13" i="1"/>
  <c r="AZ13" i="1"/>
  <c r="A14" i="1"/>
  <c r="P14" i="1"/>
  <c r="Q14" i="1" s="1"/>
  <c r="AL14" i="1"/>
  <c r="AM14" i="1"/>
  <c r="AN14" i="1"/>
  <c r="AO14" i="1"/>
  <c r="AP14" i="1"/>
  <c r="AZ14" i="1"/>
  <c r="A15" i="1"/>
  <c r="P15" i="1"/>
  <c r="Q15" i="1" s="1"/>
  <c r="AL15" i="1"/>
  <c r="AM15" i="1"/>
  <c r="AN15" i="1"/>
  <c r="AO15" i="1"/>
  <c r="AP15" i="1"/>
  <c r="AZ15" i="1"/>
  <c r="A16" i="1"/>
  <c r="P16" i="1"/>
  <c r="Q16" i="1" s="1"/>
  <c r="AL16" i="1"/>
  <c r="AM16" i="1"/>
  <c r="AN16" i="1"/>
  <c r="AO16" i="1"/>
  <c r="AP16" i="1"/>
  <c r="AZ16" i="1"/>
  <c r="A17" i="1"/>
  <c r="P17" i="1"/>
  <c r="Q17" i="1" s="1"/>
  <c r="AL17" i="1"/>
  <c r="AM17" i="1"/>
  <c r="AN17" i="1"/>
  <c r="AO17" i="1"/>
  <c r="AP17" i="1"/>
  <c r="AZ17" i="1"/>
  <c r="A18" i="1"/>
  <c r="P18" i="1"/>
  <c r="Q18" i="1" s="1"/>
  <c r="AL18" i="1"/>
  <c r="AM18" i="1"/>
  <c r="AN18" i="1"/>
  <c r="AO18" i="1"/>
  <c r="AP18" i="1"/>
  <c r="AZ18" i="1"/>
  <c r="A19" i="1"/>
  <c r="P19" i="1"/>
  <c r="Q19" i="1" s="1"/>
  <c r="AL19" i="1"/>
  <c r="AM19" i="1"/>
  <c r="AN19" i="1"/>
  <c r="AO19" i="1"/>
  <c r="AP19" i="1"/>
  <c r="AZ19" i="1"/>
  <c r="A20" i="1"/>
  <c r="P20" i="1"/>
  <c r="Q20" i="1" s="1"/>
  <c r="AL20" i="1"/>
  <c r="AM20" i="1"/>
  <c r="AN20" i="1"/>
  <c r="AO20" i="1"/>
  <c r="AP20" i="1"/>
  <c r="AZ20" i="1"/>
  <c r="A21" i="1"/>
  <c r="P21" i="1"/>
  <c r="Q21" i="1" s="1"/>
  <c r="AL21" i="1"/>
  <c r="AM21" i="1"/>
  <c r="AN21" i="1"/>
  <c r="AO21" i="1"/>
  <c r="AP21" i="1"/>
  <c r="AZ21" i="1"/>
  <c r="A22" i="1"/>
  <c r="P22" i="1"/>
  <c r="Q22" i="1" s="1"/>
  <c r="AL22" i="1"/>
  <c r="AM22" i="1"/>
  <c r="AN22" i="1"/>
  <c r="AO22" i="1"/>
  <c r="AP22" i="1"/>
  <c r="AZ22" i="1"/>
  <c r="A23" i="1"/>
  <c r="P23" i="1"/>
  <c r="Q23" i="1" s="1"/>
  <c r="AL23" i="1"/>
  <c r="AM23" i="1"/>
  <c r="AN23" i="1"/>
  <c r="AO23" i="1"/>
  <c r="AP23" i="1"/>
  <c r="AZ23" i="1"/>
  <c r="A24" i="1"/>
  <c r="P24" i="1"/>
  <c r="Q24" i="1" s="1"/>
  <c r="AL24" i="1"/>
  <c r="AM24" i="1"/>
  <c r="AN24" i="1"/>
  <c r="AO24" i="1"/>
  <c r="AP24" i="1"/>
  <c r="AZ24" i="1"/>
  <c r="A25" i="1"/>
  <c r="P25" i="1"/>
  <c r="Q25" i="1" s="1"/>
  <c r="AL25" i="1"/>
  <c r="AM25" i="1"/>
  <c r="AN25" i="1"/>
  <c r="AO25" i="1"/>
  <c r="AP25" i="1"/>
  <c r="AZ25" i="1"/>
  <c r="A26" i="1"/>
  <c r="P26" i="1"/>
  <c r="Q26" i="1" s="1"/>
  <c r="AL26" i="1"/>
  <c r="AM26" i="1"/>
  <c r="AN26" i="1"/>
  <c r="AO26" i="1"/>
  <c r="AP26" i="1"/>
  <c r="AZ26" i="1"/>
  <c r="A27" i="1"/>
  <c r="P27" i="1"/>
  <c r="Q27" i="1" s="1"/>
  <c r="AL27" i="1"/>
  <c r="AM27" i="1"/>
  <c r="AN27" i="1"/>
  <c r="AO27" i="1"/>
  <c r="AP27" i="1"/>
  <c r="AZ27" i="1"/>
  <c r="A28" i="1"/>
  <c r="P28" i="1"/>
  <c r="Q28" i="1" s="1"/>
  <c r="AL28" i="1"/>
  <c r="AM28" i="1"/>
  <c r="AN28" i="1"/>
  <c r="AO28" i="1"/>
  <c r="AP28" i="1"/>
  <c r="AZ28" i="1"/>
  <c r="A29" i="1"/>
  <c r="P29" i="1"/>
  <c r="Q29" i="1" s="1"/>
  <c r="AL29" i="1"/>
  <c r="AM29" i="1"/>
  <c r="AN29" i="1"/>
  <c r="AO29" i="1"/>
  <c r="AP29" i="1"/>
  <c r="AZ29" i="1"/>
  <c r="A30" i="1"/>
  <c r="P30" i="1"/>
  <c r="Q30" i="1" s="1"/>
  <c r="AL30" i="1"/>
  <c r="AM30" i="1"/>
  <c r="AN30" i="1"/>
  <c r="AO30" i="1"/>
  <c r="AP30" i="1"/>
  <c r="AZ30" i="1"/>
  <c r="A31" i="1"/>
  <c r="P31" i="1"/>
  <c r="Q31" i="1" s="1"/>
  <c r="AL31" i="1"/>
  <c r="AM31" i="1"/>
  <c r="AN31" i="1"/>
  <c r="AO31" i="1"/>
  <c r="AP31" i="1"/>
  <c r="AZ31" i="1"/>
  <c r="A32" i="1"/>
  <c r="P32" i="1"/>
  <c r="Q32" i="1" s="1"/>
  <c r="AL32" i="1"/>
  <c r="AM32" i="1"/>
  <c r="AN32" i="1"/>
  <c r="AO32" i="1"/>
  <c r="AP32" i="1"/>
  <c r="AZ32" i="1"/>
  <c r="A33" i="1"/>
  <c r="P33" i="1"/>
  <c r="Q33" i="1" s="1"/>
  <c r="AL33" i="1"/>
  <c r="AM33" i="1"/>
  <c r="AN33" i="1"/>
  <c r="AO33" i="1"/>
  <c r="AP33" i="1"/>
  <c r="AZ33" i="1"/>
  <c r="A34" i="1"/>
  <c r="P34" i="1"/>
  <c r="Q34" i="1" s="1"/>
  <c r="AL34" i="1"/>
  <c r="AM34" i="1"/>
  <c r="AN34" i="1"/>
  <c r="AO34" i="1"/>
  <c r="AP34" i="1"/>
  <c r="AZ34" i="1"/>
  <c r="A35" i="1"/>
  <c r="P35" i="1"/>
  <c r="Q35" i="1" s="1"/>
  <c r="AL35" i="1"/>
  <c r="AM35" i="1"/>
  <c r="AN35" i="1"/>
  <c r="AO35" i="1"/>
  <c r="AP35" i="1"/>
  <c r="AZ35" i="1"/>
  <c r="A36" i="1"/>
  <c r="P36" i="1"/>
  <c r="Q36" i="1" s="1"/>
  <c r="AL36" i="1"/>
  <c r="AM36" i="1"/>
  <c r="AN36" i="1"/>
  <c r="AO36" i="1"/>
  <c r="AP36" i="1"/>
  <c r="AZ36" i="1"/>
  <c r="A37" i="1"/>
  <c r="P37" i="1"/>
  <c r="Q37" i="1" s="1"/>
  <c r="AL37" i="1"/>
  <c r="AM37" i="1"/>
  <c r="AN37" i="1"/>
  <c r="AO37" i="1"/>
  <c r="AP37" i="1"/>
  <c r="AZ37" i="1"/>
  <c r="A38" i="1"/>
  <c r="P38" i="1"/>
  <c r="Q38" i="1" s="1"/>
  <c r="AL38" i="1"/>
  <c r="AM38" i="1"/>
  <c r="AN38" i="1"/>
  <c r="AO38" i="1"/>
  <c r="AP38" i="1"/>
  <c r="AZ38" i="1"/>
  <c r="A39" i="1"/>
  <c r="P39" i="1"/>
  <c r="Q39" i="1" s="1"/>
  <c r="AL39" i="1"/>
  <c r="AM39" i="1"/>
  <c r="AN39" i="1"/>
  <c r="AO39" i="1"/>
  <c r="AP39" i="1"/>
  <c r="AZ39" i="1"/>
  <c r="A40" i="1"/>
  <c r="P40" i="1"/>
  <c r="Q40" i="1" s="1"/>
  <c r="AL40" i="1"/>
  <c r="AM40" i="1"/>
  <c r="AN40" i="1"/>
  <c r="AO40" i="1"/>
  <c r="AP40" i="1"/>
  <c r="AZ40" i="1"/>
  <c r="A41" i="1"/>
  <c r="P41" i="1"/>
  <c r="Q41" i="1" s="1"/>
  <c r="AL41" i="1"/>
  <c r="AM41" i="1"/>
  <c r="AN41" i="1"/>
  <c r="AO41" i="1"/>
  <c r="AP41" i="1"/>
  <c r="AZ41" i="1"/>
  <c r="A42" i="1"/>
  <c r="P42" i="1"/>
  <c r="Q42" i="1" s="1"/>
  <c r="AL42" i="1"/>
  <c r="AM42" i="1"/>
  <c r="AN42" i="1"/>
  <c r="AO42" i="1"/>
  <c r="AP42" i="1"/>
  <c r="AZ42" i="1"/>
  <c r="A43" i="1"/>
  <c r="P43" i="1"/>
  <c r="Q43" i="1" s="1"/>
  <c r="AL43" i="1"/>
  <c r="AM43" i="1"/>
  <c r="AN43" i="1"/>
  <c r="AO43" i="1"/>
  <c r="AP43" i="1"/>
  <c r="AZ43" i="1"/>
  <c r="A44" i="1"/>
  <c r="P44" i="1"/>
  <c r="Q44" i="1" s="1"/>
  <c r="AL44" i="1"/>
  <c r="AM44" i="1"/>
  <c r="AN44" i="1"/>
  <c r="AO44" i="1"/>
  <c r="AP44" i="1"/>
  <c r="AZ44" i="1"/>
  <c r="A45" i="1"/>
  <c r="P45" i="1"/>
  <c r="Q45" i="1" s="1"/>
  <c r="AL45" i="1"/>
  <c r="AM45" i="1"/>
  <c r="AN45" i="1"/>
  <c r="AO45" i="1"/>
  <c r="AP45" i="1"/>
  <c r="AZ45" i="1"/>
  <c r="A46" i="1"/>
  <c r="P46" i="1"/>
  <c r="Q46" i="1" s="1"/>
  <c r="AL46" i="1"/>
  <c r="AM46" i="1"/>
  <c r="AN46" i="1"/>
  <c r="AO46" i="1"/>
  <c r="AP46" i="1"/>
  <c r="AZ46" i="1"/>
  <c r="A47" i="1"/>
  <c r="P47" i="1"/>
  <c r="Q47" i="1" s="1"/>
  <c r="AL47" i="1"/>
  <c r="AM47" i="1"/>
  <c r="AN47" i="1"/>
  <c r="AO47" i="1"/>
  <c r="AP47" i="1"/>
  <c r="AZ47" i="1"/>
  <c r="A48" i="1"/>
  <c r="P48" i="1"/>
  <c r="Q48" i="1" s="1"/>
  <c r="AL48" i="1"/>
  <c r="AM48" i="1"/>
  <c r="AN48" i="1"/>
  <c r="AO48" i="1"/>
  <c r="AP48" i="1"/>
  <c r="AZ48" i="1"/>
  <c r="A49" i="1"/>
  <c r="P49" i="1"/>
  <c r="Q49" i="1" s="1"/>
  <c r="AL49" i="1"/>
  <c r="AM49" i="1"/>
  <c r="AN49" i="1"/>
  <c r="AO49" i="1"/>
  <c r="AP49" i="1"/>
  <c r="AZ49" i="1"/>
  <c r="A50" i="1"/>
  <c r="P50" i="1"/>
  <c r="Q50" i="1" s="1"/>
  <c r="AL50" i="1"/>
  <c r="AM50" i="1"/>
  <c r="AN50" i="1"/>
  <c r="AO50" i="1"/>
  <c r="AP50" i="1"/>
  <c r="AZ50" i="1"/>
  <c r="A51" i="1"/>
  <c r="P51" i="1"/>
  <c r="Q51" i="1" s="1"/>
  <c r="AL51" i="1"/>
  <c r="AM51" i="1"/>
  <c r="AN51" i="1"/>
  <c r="AO51" i="1"/>
  <c r="AP51" i="1"/>
  <c r="AZ51" i="1"/>
  <c r="A52" i="1"/>
  <c r="P52" i="1"/>
  <c r="Q52" i="1" s="1"/>
  <c r="AL52" i="1"/>
  <c r="AM52" i="1"/>
  <c r="AN52" i="1"/>
  <c r="AO52" i="1"/>
  <c r="AP52" i="1"/>
  <c r="AZ52" i="1"/>
  <c r="A53" i="1"/>
  <c r="P53" i="1"/>
  <c r="Q53" i="1" s="1"/>
  <c r="AL53" i="1"/>
  <c r="AM53" i="1"/>
  <c r="AN53" i="1"/>
  <c r="AO53" i="1"/>
  <c r="AP53" i="1"/>
  <c r="AZ53" i="1"/>
  <c r="A54" i="1"/>
  <c r="P54" i="1"/>
  <c r="Q54" i="1" s="1"/>
  <c r="AL54" i="1"/>
  <c r="AM54" i="1"/>
  <c r="AN54" i="1"/>
  <c r="AO54" i="1"/>
  <c r="AP54" i="1"/>
  <c r="AZ54" i="1"/>
  <c r="A55" i="1"/>
  <c r="P55" i="1"/>
  <c r="Q55" i="1" s="1"/>
  <c r="AL55" i="1"/>
  <c r="AM55" i="1"/>
  <c r="AN55" i="1"/>
  <c r="AO55" i="1"/>
  <c r="AP55" i="1"/>
  <c r="AZ55" i="1"/>
  <c r="A56" i="1"/>
  <c r="P56" i="1"/>
  <c r="Q56" i="1" s="1"/>
  <c r="AL56" i="1"/>
  <c r="AM56" i="1"/>
  <c r="AN56" i="1"/>
  <c r="AO56" i="1"/>
  <c r="AP56" i="1"/>
  <c r="AZ56" i="1"/>
  <c r="A57" i="1"/>
  <c r="P57" i="1"/>
  <c r="Q57" i="1" s="1"/>
  <c r="AL57" i="1"/>
  <c r="AM57" i="1"/>
  <c r="AN57" i="1"/>
  <c r="AO57" i="1"/>
  <c r="AP57" i="1"/>
  <c r="AZ57" i="1"/>
  <c r="A58" i="1"/>
  <c r="P58" i="1"/>
  <c r="Q58" i="1" s="1"/>
  <c r="AL58" i="1"/>
  <c r="AM58" i="1"/>
  <c r="AN58" i="1"/>
  <c r="AO58" i="1"/>
  <c r="AP58" i="1"/>
  <c r="AZ58" i="1"/>
  <c r="A59" i="1"/>
  <c r="P59" i="1"/>
  <c r="Q59" i="1" s="1"/>
  <c r="AL59" i="1"/>
  <c r="AM59" i="1"/>
  <c r="AN59" i="1"/>
  <c r="AO59" i="1"/>
  <c r="AP59" i="1"/>
  <c r="AZ59" i="1"/>
  <c r="A60" i="1"/>
  <c r="P60" i="1"/>
  <c r="Q60" i="1" s="1"/>
  <c r="AL60" i="1"/>
  <c r="AM60" i="1"/>
  <c r="AN60" i="1"/>
  <c r="AO60" i="1"/>
  <c r="AP60" i="1"/>
  <c r="AZ60" i="1"/>
  <c r="A61" i="1"/>
  <c r="P61" i="1"/>
  <c r="Q61" i="1" s="1"/>
  <c r="AL61" i="1"/>
  <c r="AM61" i="1"/>
  <c r="AN61" i="1"/>
  <c r="AO61" i="1"/>
  <c r="AP61" i="1"/>
  <c r="AZ61" i="1"/>
  <c r="A62" i="1"/>
  <c r="P62" i="1"/>
  <c r="Q62" i="1" s="1"/>
  <c r="AL62" i="1"/>
  <c r="AM62" i="1"/>
  <c r="AN62" i="1"/>
  <c r="AO62" i="1"/>
  <c r="AP62" i="1"/>
  <c r="AZ62" i="1"/>
  <c r="A63" i="1"/>
  <c r="P63" i="1"/>
  <c r="Q63" i="1" s="1"/>
  <c r="AL63" i="1"/>
  <c r="AM63" i="1"/>
  <c r="AN63" i="1"/>
  <c r="AO63" i="1"/>
  <c r="AP63" i="1"/>
  <c r="AZ63" i="1"/>
  <c r="A64" i="1"/>
  <c r="P64" i="1"/>
  <c r="Q64" i="1" s="1"/>
  <c r="AL64" i="1"/>
  <c r="AM64" i="1"/>
  <c r="AN64" i="1"/>
  <c r="AO64" i="1"/>
  <c r="AP64" i="1"/>
  <c r="AZ64" i="1"/>
  <c r="A65" i="1"/>
  <c r="P65" i="1"/>
  <c r="Q65" i="1" s="1"/>
  <c r="AL65" i="1"/>
  <c r="AM65" i="1"/>
  <c r="AN65" i="1"/>
  <c r="AO65" i="1"/>
  <c r="AP65" i="1"/>
  <c r="AZ65" i="1"/>
  <c r="A66" i="1"/>
  <c r="P66" i="1"/>
  <c r="Q66" i="1" s="1"/>
  <c r="AL66" i="1"/>
  <c r="AM66" i="1"/>
  <c r="AN66" i="1"/>
  <c r="AO66" i="1"/>
  <c r="AP66" i="1"/>
  <c r="AZ66" i="1"/>
  <c r="A67" i="1"/>
  <c r="P67" i="1"/>
  <c r="Q67" i="1" s="1"/>
  <c r="AL67" i="1"/>
  <c r="AM67" i="1"/>
  <c r="AN67" i="1"/>
  <c r="AO67" i="1"/>
  <c r="AP67" i="1"/>
  <c r="AZ67" i="1"/>
  <c r="A68" i="1"/>
  <c r="P68" i="1"/>
  <c r="Q68" i="1" s="1"/>
  <c r="AL68" i="1"/>
  <c r="AM68" i="1"/>
  <c r="AN68" i="1"/>
  <c r="AO68" i="1"/>
  <c r="AP68" i="1"/>
  <c r="AZ68" i="1"/>
  <c r="A69" i="1"/>
  <c r="P69" i="1"/>
  <c r="Q69" i="1" s="1"/>
  <c r="AL69" i="1"/>
  <c r="AM69" i="1"/>
  <c r="AN69" i="1"/>
  <c r="AO69" i="1"/>
  <c r="AP69" i="1"/>
  <c r="AZ69" i="1"/>
  <c r="A70" i="1"/>
  <c r="P70" i="1"/>
  <c r="Q70" i="1" s="1"/>
  <c r="AL70" i="1"/>
  <c r="AM70" i="1"/>
  <c r="AN70" i="1"/>
  <c r="AO70" i="1"/>
  <c r="AP70" i="1"/>
  <c r="AZ70" i="1"/>
  <c r="A71" i="1"/>
  <c r="P71" i="1"/>
  <c r="Q71" i="1" s="1"/>
  <c r="AL71" i="1"/>
  <c r="AM71" i="1"/>
  <c r="AN71" i="1"/>
  <c r="AO71" i="1"/>
  <c r="AP71" i="1"/>
  <c r="AZ71" i="1"/>
  <c r="A72" i="1"/>
  <c r="P72" i="1"/>
  <c r="Q72" i="1" s="1"/>
  <c r="AL72" i="1"/>
  <c r="AM72" i="1"/>
  <c r="AN72" i="1"/>
  <c r="AO72" i="1"/>
  <c r="AP72" i="1"/>
  <c r="AZ72" i="1"/>
  <c r="A73" i="1"/>
  <c r="P73" i="1"/>
  <c r="Q73" i="1" s="1"/>
  <c r="AL73" i="1"/>
  <c r="AM73" i="1"/>
  <c r="AN73" i="1"/>
  <c r="AO73" i="1"/>
  <c r="AP73" i="1"/>
  <c r="AZ73" i="1"/>
  <c r="A74" i="1"/>
  <c r="P74" i="1"/>
  <c r="Q74" i="1" s="1"/>
  <c r="AL74" i="1"/>
  <c r="AM74" i="1"/>
  <c r="AN74" i="1"/>
  <c r="AO74" i="1"/>
  <c r="AP74" i="1"/>
  <c r="AZ74" i="1"/>
  <c r="A75" i="1"/>
  <c r="P75" i="1"/>
  <c r="Q75" i="1" s="1"/>
  <c r="AL75" i="1"/>
  <c r="AM75" i="1"/>
  <c r="AN75" i="1"/>
  <c r="AO75" i="1"/>
  <c r="AP75" i="1"/>
  <c r="AZ75" i="1"/>
  <c r="A76" i="1"/>
  <c r="P76" i="1"/>
  <c r="Q76" i="1" s="1"/>
  <c r="AL76" i="1"/>
  <c r="AM76" i="1"/>
  <c r="AN76" i="1"/>
  <c r="AO76" i="1"/>
  <c r="AP76" i="1"/>
  <c r="AZ76" i="1"/>
  <c r="A77" i="1"/>
  <c r="P77" i="1"/>
  <c r="Q77" i="1" s="1"/>
  <c r="AL77" i="1"/>
  <c r="AM77" i="1"/>
  <c r="AN77" i="1"/>
  <c r="AO77" i="1"/>
  <c r="AP77" i="1"/>
  <c r="AZ77" i="1"/>
  <c r="A78" i="1"/>
  <c r="P78" i="1"/>
  <c r="Q78" i="1" s="1"/>
  <c r="AL78" i="1"/>
  <c r="AM78" i="1"/>
  <c r="AN78" i="1"/>
  <c r="AO78" i="1"/>
  <c r="AP78" i="1"/>
  <c r="AZ78" i="1"/>
  <c r="A79" i="1"/>
  <c r="P79" i="1"/>
  <c r="Q79" i="1" s="1"/>
  <c r="AL79" i="1"/>
  <c r="AM79" i="1"/>
  <c r="AN79" i="1"/>
  <c r="AO79" i="1"/>
  <c r="AP79" i="1"/>
  <c r="AZ79" i="1"/>
  <c r="A80" i="1"/>
  <c r="P80" i="1"/>
  <c r="Q80" i="1" s="1"/>
  <c r="AL80" i="1"/>
  <c r="AM80" i="1"/>
  <c r="AN80" i="1"/>
  <c r="AO80" i="1"/>
  <c r="AP80" i="1"/>
  <c r="AZ80" i="1"/>
  <c r="A81" i="1"/>
  <c r="P81" i="1"/>
  <c r="Q81" i="1" s="1"/>
  <c r="AL81" i="1"/>
  <c r="AM81" i="1"/>
  <c r="AN81" i="1"/>
  <c r="AO81" i="1"/>
  <c r="AP81" i="1"/>
  <c r="AZ81" i="1"/>
  <c r="A82" i="1"/>
  <c r="P82" i="1"/>
  <c r="Q82" i="1" s="1"/>
  <c r="AL82" i="1"/>
  <c r="AM82" i="1"/>
  <c r="AN82" i="1"/>
  <c r="AO82" i="1"/>
  <c r="AP82" i="1"/>
  <c r="AZ82" i="1"/>
  <c r="A83" i="1"/>
  <c r="P83" i="1"/>
  <c r="Q83" i="1" s="1"/>
  <c r="AL83" i="1"/>
  <c r="AM83" i="1"/>
  <c r="AN83" i="1"/>
  <c r="AO83" i="1"/>
  <c r="AP83" i="1"/>
  <c r="AZ83" i="1"/>
  <c r="A84" i="1"/>
  <c r="P84" i="1"/>
  <c r="Q84" i="1" s="1"/>
  <c r="AL84" i="1"/>
  <c r="AM84" i="1"/>
  <c r="AN84" i="1"/>
  <c r="AO84" i="1"/>
  <c r="AP84" i="1"/>
  <c r="AZ84" i="1"/>
  <c r="A85" i="1"/>
  <c r="P85" i="1"/>
  <c r="Q85" i="1" s="1"/>
  <c r="AL85" i="1"/>
  <c r="AM85" i="1"/>
  <c r="AN85" i="1"/>
  <c r="AO85" i="1"/>
  <c r="AP85" i="1"/>
  <c r="AZ85" i="1"/>
  <c r="A86" i="1"/>
  <c r="P86" i="1"/>
  <c r="Q86" i="1" s="1"/>
  <c r="AL86" i="1"/>
  <c r="AM86" i="1"/>
  <c r="AN86" i="1"/>
  <c r="AO86" i="1"/>
  <c r="AP86" i="1"/>
  <c r="AZ86" i="1"/>
  <c r="A87" i="1"/>
  <c r="P87" i="1"/>
  <c r="Q87" i="1" s="1"/>
  <c r="AL87" i="1"/>
  <c r="AM87" i="1"/>
  <c r="AN87" i="1"/>
  <c r="AO87" i="1"/>
  <c r="AP87" i="1"/>
  <c r="AZ87" i="1"/>
  <c r="A88" i="1"/>
  <c r="P88" i="1"/>
  <c r="Q88" i="1" s="1"/>
  <c r="AL88" i="1"/>
  <c r="AM88" i="1"/>
  <c r="AN88" i="1"/>
  <c r="AO88" i="1"/>
  <c r="AP88" i="1"/>
  <c r="AZ88" i="1"/>
  <c r="A89" i="1"/>
  <c r="P89" i="1"/>
  <c r="Q89" i="1" s="1"/>
  <c r="AL89" i="1"/>
  <c r="AM89" i="1"/>
  <c r="AN89" i="1"/>
  <c r="AO89" i="1"/>
  <c r="AP89" i="1"/>
  <c r="AZ89" i="1"/>
  <c r="A90" i="1"/>
  <c r="P90" i="1"/>
  <c r="Q90" i="1" s="1"/>
  <c r="AL90" i="1"/>
  <c r="AM90" i="1"/>
  <c r="AN90" i="1"/>
  <c r="AO90" i="1"/>
  <c r="AP90" i="1"/>
  <c r="AZ90" i="1"/>
  <c r="A91" i="1"/>
  <c r="P91" i="1"/>
  <c r="Q91" i="1" s="1"/>
  <c r="AL91" i="1"/>
  <c r="AM91" i="1"/>
  <c r="AN91" i="1"/>
  <c r="AO91" i="1"/>
  <c r="AP91" i="1"/>
  <c r="AZ91" i="1"/>
  <c r="A92" i="1"/>
  <c r="P92" i="1"/>
  <c r="Q92" i="1" s="1"/>
  <c r="AL92" i="1"/>
  <c r="AM92" i="1"/>
  <c r="AN92" i="1"/>
  <c r="AO92" i="1"/>
  <c r="AP92" i="1"/>
  <c r="AZ92" i="1"/>
  <c r="A93" i="1"/>
  <c r="P93" i="1"/>
  <c r="Q93" i="1" s="1"/>
  <c r="AL93" i="1"/>
  <c r="AM93" i="1"/>
  <c r="AN93" i="1"/>
  <c r="AO93" i="1"/>
  <c r="AP93" i="1"/>
  <c r="AZ93" i="1"/>
  <c r="A94" i="1"/>
  <c r="P94" i="1"/>
  <c r="Q94" i="1" s="1"/>
  <c r="AL94" i="1"/>
  <c r="AM94" i="1"/>
  <c r="AN94" i="1"/>
  <c r="AO94" i="1"/>
  <c r="AP94" i="1"/>
  <c r="AZ94" i="1"/>
  <c r="A95" i="1"/>
  <c r="P95" i="1"/>
  <c r="Q95" i="1" s="1"/>
  <c r="AL95" i="1"/>
  <c r="AM95" i="1"/>
  <c r="AN95" i="1"/>
  <c r="AO95" i="1"/>
  <c r="AP95" i="1"/>
  <c r="AZ95" i="1"/>
  <c r="A96" i="1"/>
  <c r="P96" i="1"/>
  <c r="Q96" i="1" s="1"/>
  <c r="AL96" i="1"/>
  <c r="AM96" i="1"/>
  <c r="AN96" i="1"/>
  <c r="AO96" i="1"/>
  <c r="AP96" i="1"/>
  <c r="AZ96" i="1"/>
  <c r="A97" i="1"/>
  <c r="P97" i="1"/>
  <c r="Q97" i="1" s="1"/>
  <c r="AL97" i="1"/>
  <c r="AM97" i="1"/>
  <c r="AN97" i="1"/>
  <c r="AO97" i="1"/>
  <c r="AP97" i="1"/>
  <c r="AZ97" i="1"/>
  <c r="A98" i="1"/>
  <c r="P98" i="1"/>
  <c r="Q98" i="1" s="1"/>
  <c r="AL98" i="1"/>
  <c r="AM98" i="1"/>
  <c r="AN98" i="1"/>
  <c r="AO98" i="1"/>
  <c r="AP98" i="1"/>
  <c r="AZ98" i="1"/>
  <c r="A99" i="1"/>
  <c r="P99" i="1"/>
  <c r="Q99" i="1" s="1"/>
  <c r="AL99" i="1"/>
  <c r="AM99" i="1"/>
  <c r="AN99" i="1"/>
  <c r="AO99" i="1"/>
  <c r="AP99" i="1"/>
  <c r="AZ99" i="1"/>
  <c r="A100" i="1"/>
  <c r="P100" i="1"/>
  <c r="Q100" i="1" s="1"/>
  <c r="AL100" i="1"/>
  <c r="AM100" i="1"/>
  <c r="AN100" i="1"/>
  <c r="AO100" i="1"/>
  <c r="AP100" i="1"/>
  <c r="AZ100" i="1"/>
  <c r="A101" i="1"/>
  <c r="P101" i="1"/>
  <c r="Q101" i="1" s="1"/>
  <c r="AL101" i="1"/>
  <c r="AM101" i="1"/>
  <c r="AN101" i="1"/>
  <c r="AO101" i="1"/>
  <c r="AP101" i="1"/>
  <c r="AZ101" i="1"/>
  <c r="A102" i="1"/>
  <c r="P102" i="1"/>
  <c r="Q102" i="1" s="1"/>
  <c r="AL102" i="1"/>
  <c r="AM102" i="1"/>
  <c r="AN102" i="1"/>
  <c r="AO102" i="1"/>
  <c r="AP102" i="1"/>
  <c r="AZ102" i="1"/>
  <c r="A103" i="1"/>
  <c r="P103" i="1"/>
  <c r="Q103" i="1" s="1"/>
  <c r="AL103" i="1"/>
  <c r="AM103" i="1"/>
  <c r="AN103" i="1"/>
  <c r="AO103" i="1"/>
  <c r="AP103" i="1"/>
  <c r="AZ103" i="1"/>
  <c r="A104" i="1"/>
  <c r="P104" i="1"/>
  <c r="Q104" i="1" s="1"/>
  <c r="AL104" i="1"/>
  <c r="AM104" i="1"/>
  <c r="AN104" i="1"/>
  <c r="AO104" i="1"/>
  <c r="AP104" i="1"/>
  <c r="AZ104" i="1"/>
  <c r="AQ39" i="1" l="1"/>
  <c r="AS39" i="1" s="1"/>
  <c r="BA39" i="1" s="1"/>
  <c r="BB39" i="1" s="1"/>
  <c r="AR30" i="1"/>
  <c r="AQ23" i="1"/>
  <c r="AS23" i="1" s="1"/>
  <c r="BA23" i="1" s="1"/>
  <c r="BB23" i="1" s="1"/>
  <c r="AR73" i="1"/>
  <c r="AQ46" i="1"/>
  <c r="AS46" i="1" s="1"/>
  <c r="BA46" i="1" s="1"/>
  <c r="BB46" i="1" s="1"/>
  <c r="AR37" i="1"/>
  <c r="AR70" i="1"/>
  <c r="AQ68" i="1"/>
  <c r="AS68" i="1" s="1"/>
  <c r="BA68" i="1" s="1"/>
  <c r="BB68" i="1" s="1"/>
  <c r="AR54" i="1"/>
  <c r="AR46" i="1"/>
  <c r="AR39" i="1"/>
  <c r="AQ35" i="1"/>
  <c r="AS35" i="1" s="1"/>
  <c r="AT35" i="1" s="1"/>
  <c r="AQ9" i="1"/>
  <c r="AS9" i="1" s="1"/>
  <c r="BA9" i="1" s="1"/>
  <c r="BB9" i="1" s="1"/>
  <c r="AQ7" i="1"/>
  <c r="AS7" i="1" s="1"/>
  <c r="BA7" i="1" s="1"/>
  <c r="BB7" i="1" s="1"/>
  <c r="AQ71" i="1"/>
  <c r="AS71" i="1" s="1"/>
  <c r="AT71" i="1" s="1"/>
  <c r="AR88" i="1"/>
  <c r="AQ87" i="1"/>
  <c r="AS87" i="1" s="1"/>
  <c r="BA87" i="1" s="1"/>
  <c r="BB87" i="1" s="1"/>
  <c r="AR85" i="1"/>
  <c r="AQ80" i="1"/>
  <c r="AS80" i="1" s="1"/>
  <c r="BA80" i="1" s="1"/>
  <c r="BB80" i="1" s="1"/>
  <c r="AR76" i="1"/>
  <c r="AQ66" i="1"/>
  <c r="AS66" i="1" s="1"/>
  <c r="AT66" i="1" s="1"/>
  <c r="AQ61" i="1"/>
  <c r="AS61" i="1" s="1"/>
  <c r="BA61" i="1" s="1"/>
  <c r="BB61" i="1" s="1"/>
  <c r="AR57" i="1"/>
  <c r="AQ50" i="1"/>
  <c r="AS50" i="1" s="1"/>
  <c r="BA50" i="1" s="1"/>
  <c r="BB50" i="1" s="1"/>
  <c r="AR45" i="1"/>
  <c r="AQ26" i="1"/>
  <c r="AS26" i="1" s="1"/>
  <c r="AT26" i="1" s="1"/>
  <c r="AR103" i="1"/>
  <c r="AQ95" i="1"/>
  <c r="AS95" i="1" s="1"/>
  <c r="AT95" i="1" s="1"/>
  <c r="AQ62" i="1"/>
  <c r="AS62" i="1" s="1"/>
  <c r="AT62" i="1" s="1"/>
  <c r="AR27" i="1"/>
  <c r="AR19" i="1"/>
  <c r="AQ17" i="1"/>
  <c r="AS17" i="1" s="1"/>
  <c r="BA17" i="1" s="1"/>
  <c r="BB17" i="1" s="1"/>
  <c r="AQ10" i="1"/>
  <c r="AS10" i="1" s="1"/>
  <c r="AT10" i="1" s="1"/>
  <c r="AR64" i="1"/>
  <c r="AQ53" i="1"/>
  <c r="AS53" i="1" s="1"/>
  <c r="AT53" i="1" s="1"/>
  <c r="AQ44" i="1"/>
  <c r="AS44" i="1" s="1"/>
  <c r="AT44" i="1" s="1"/>
  <c r="AQ41" i="1"/>
  <c r="AS41" i="1" s="1"/>
  <c r="BA41" i="1" s="1"/>
  <c r="BB41" i="1" s="1"/>
  <c r="AR36" i="1"/>
  <c r="AQ43" i="1"/>
  <c r="AS43" i="1" s="1"/>
  <c r="BA43" i="1" s="1"/>
  <c r="BB43" i="1" s="1"/>
  <c r="AR33" i="1"/>
  <c r="AR18" i="1"/>
  <c r="AR101" i="1"/>
  <c r="AR93" i="1"/>
  <c r="AR91" i="1"/>
  <c r="AQ88" i="1"/>
  <c r="AS88" i="1" s="1"/>
  <c r="AT88" i="1" s="1"/>
  <c r="AQ83" i="1"/>
  <c r="AS83" i="1" s="1"/>
  <c r="AT83" i="1" s="1"/>
  <c r="AR81" i="1"/>
  <c r="AR79" i="1"/>
  <c r="AR77" i="1"/>
  <c r="AQ76" i="1"/>
  <c r="AS76" i="1" s="1"/>
  <c r="AT76" i="1" s="1"/>
  <c r="AR71" i="1"/>
  <c r="AQ69" i="1"/>
  <c r="AS69" i="1" s="1"/>
  <c r="BA69" i="1" s="1"/>
  <c r="BB69" i="1" s="1"/>
  <c r="AR62" i="1"/>
  <c r="AQ57" i="1"/>
  <c r="AS57" i="1" s="1"/>
  <c r="AT57" i="1" s="1"/>
  <c r="AQ37" i="1"/>
  <c r="AS37" i="1" s="1"/>
  <c r="BA37" i="1" s="1"/>
  <c r="BB37" i="1" s="1"/>
  <c r="AQ30" i="1"/>
  <c r="AS30" i="1" s="1"/>
  <c r="BA30" i="1" s="1"/>
  <c r="BB30" i="1" s="1"/>
  <c r="AQ18" i="1"/>
  <c r="AS18" i="1" s="1"/>
  <c r="BA18" i="1" s="1"/>
  <c r="BB18" i="1" s="1"/>
  <c r="AR16" i="1"/>
  <c r="AQ15" i="1"/>
  <c r="AS15" i="1" s="1"/>
  <c r="AQ13" i="1"/>
  <c r="AS13" i="1" s="1"/>
  <c r="AT13" i="1" s="1"/>
  <c r="AQ8" i="1"/>
  <c r="AS8" i="1" s="1"/>
  <c r="AT8" i="1" s="1"/>
  <c r="AQ74" i="1"/>
  <c r="AS74" i="1" s="1"/>
  <c r="AT74" i="1" s="1"/>
  <c r="AR53" i="1"/>
  <c r="AR32" i="1"/>
  <c r="AR17" i="1"/>
  <c r="AR86" i="1"/>
  <c r="AR82" i="1"/>
  <c r="AQ77" i="1"/>
  <c r="AS77" i="1" s="1"/>
  <c r="BA77" i="1" s="1"/>
  <c r="BB77" i="1" s="1"/>
  <c r="AQ63" i="1"/>
  <c r="AS63" i="1" s="1"/>
  <c r="AT63" i="1" s="1"/>
  <c r="AR51" i="1"/>
  <c r="AR50" i="1"/>
  <c r="AR44" i="1"/>
  <c r="AR40" i="1"/>
  <c r="AQ34" i="1"/>
  <c r="AS34" i="1" s="1"/>
  <c r="BA34" i="1" s="1"/>
  <c r="BB34" i="1" s="1"/>
  <c r="AR24" i="1"/>
  <c r="AQ21" i="1"/>
  <c r="AS21" i="1" s="1"/>
  <c r="BA21" i="1" s="1"/>
  <c r="BB21" i="1" s="1"/>
  <c r="AQ11" i="1"/>
  <c r="AS11" i="1" s="1"/>
  <c r="BA11" i="1" s="1"/>
  <c r="BB11" i="1" s="1"/>
  <c r="AR9" i="1"/>
  <c r="AR7" i="1"/>
  <c r="AQ103" i="1"/>
  <c r="AS103" i="1" s="1"/>
  <c r="AT103" i="1" s="1"/>
  <c r="AR98" i="1"/>
  <c r="AR83" i="1"/>
  <c r="AR49" i="1"/>
  <c r="AQ32" i="1"/>
  <c r="AS32" i="1" s="1"/>
  <c r="BA32" i="1" s="1"/>
  <c r="BB32" i="1" s="1"/>
  <c r="AQ96" i="1"/>
  <c r="AS96" i="1" s="1"/>
  <c r="BA96" i="1" s="1"/>
  <c r="BB96" i="1" s="1"/>
  <c r="AQ84" i="1"/>
  <c r="AS84" i="1" s="1"/>
  <c r="BA84" i="1" s="1"/>
  <c r="BB84" i="1" s="1"/>
  <c r="AR100" i="1"/>
  <c r="AR99" i="1"/>
  <c r="AR97" i="1"/>
  <c r="AQ94" i="1"/>
  <c r="AS94" i="1" s="1"/>
  <c r="AT94" i="1" s="1"/>
  <c r="AR89" i="1"/>
  <c r="AQ82" i="1"/>
  <c r="AS82" i="1" s="1"/>
  <c r="AT82" i="1" s="1"/>
  <c r="AR80" i="1"/>
  <c r="AR66" i="1"/>
  <c r="AR63" i="1"/>
  <c r="AQ55" i="1"/>
  <c r="AS55" i="1" s="1"/>
  <c r="AT55" i="1" s="1"/>
  <c r="AQ48" i="1"/>
  <c r="AS48" i="1" s="1"/>
  <c r="AT48" i="1" s="1"/>
  <c r="AQ28" i="1"/>
  <c r="AS28" i="1" s="1"/>
  <c r="AT28" i="1" s="1"/>
  <c r="AQ22" i="1"/>
  <c r="AS22" i="1" s="1"/>
  <c r="AT22" i="1" s="1"/>
  <c r="AR21" i="1"/>
  <c r="AQ16" i="1"/>
  <c r="AS16" i="1" s="1"/>
  <c r="BA16" i="1" s="1"/>
  <c r="BB16" i="1" s="1"/>
  <c r="AR12" i="1"/>
  <c r="AR10" i="1"/>
  <c r="AR90" i="1"/>
  <c r="AQ85" i="1"/>
  <c r="AS85" i="1" s="1"/>
  <c r="BA85" i="1" s="1"/>
  <c r="BB85" i="1" s="1"/>
  <c r="AQ60" i="1"/>
  <c r="AS60" i="1" s="1"/>
  <c r="BA60" i="1" s="1"/>
  <c r="BB60" i="1" s="1"/>
  <c r="AR26" i="1"/>
  <c r="AR104" i="1"/>
  <c r="AR94" i="1"/>
  <c r="AQ91" i="1"/>
  <c r="AS91" i="1" s="1"/>
  <c r="BA91" i="1" s="1"/>
  <c r="BB91" i="1" s="1"/>
  <c r="AR102" i="1"/>
  <c r="AQ100" i="1"/>
  <c r="AS100" i="1" s="1"/>
  <c r="AT100" i="1" s="1"/>
  <c r="AQ97" i="1"/>
  <c r="AS97" i="1" s="1"/>
  <c r="AT97" i="1" s="1"/>
  <c r="AR95" i="1"/>
  <c r="AR92" i="1"/>
  <c r="AQ73" i="1"/>
  <c r="AS73" i="1" s="1"/>
  <c r="BA73" i="1" s="1"/>
  <c r="BB73" i="1" s="1"/>
  <c r="AQ70" i="1"/>
  <c r="AS70" i="1" s="1"/>
  <c r="BA70" i="1" s="1"/>
  <c r="BB70" i="1" s="1"/>
  <c r="AQ64" i="1"/>
  <c r="AS64" i="1" s="1"/>
  <c r="AT64" i="1" s="1"/>
  <c r="AQ59" i="1"/>
  <c r="AS59" i="1" s="1"/>
  <c r="BA59" i="1" s="1"/>
  <c r="BB59" i="1" s="1"/>
  <c r="AR58" i="1"/>
  <c r="AR55" i="1"/>
  <c r="AQ52" i="1"/>
  <c r="AS52" i="1" s="1"/>
  <c r="BA52" i="1" s="1"/>
  <c r="BB52" i="1" s="1"/>
  <c r="AR48" i="1"/>
  <c r="AR42" i="1"/>
  <c r="AR41" i="1"/>
  <c r="AR35" i="1"/>
  <c r="AR28" i="1"/>
  <c r="AQ25" i="1"/>
  <c r="AS25" i="1" s="1"/>
  <c r="BA25" i="1" s="1"/>
  <c r="BB25" i="1" s="1"/>
  <c r="AQ19" i="1"/>
  <c r="AS19" i="1" s="1"/>
  <c r="BA19" i="1" s="1"/>
  <c r="BB19" i="1" s="1"/>
  <c r="AR13" i="1"/>
  <c r="AQ6" i="1"/>
  <c r="AS6" i="1" s="1"/>
  <c r="BA6" i="1" s="1"/>
  <c r="BB6" i="1" s="1"/>
  <c r="AQ5" i="1"/>
  <c r="AS5" i="1" s="1"/>
  <c r="AT5" i="1" s="1"/>
  <c r="AQ90" i="1"/>
  <c r="AS90" i="1" s="1"/>
  <c r="AQ78" i="1"/>
  <c r="AS78" i="1" s="1"/>
  <c r="AR72" i="1"/>
  <c r="AQ104" i="1"/>
  <c r="AS104" i="1" s="1"/>
  <c r="AQ101" i="1"/>
  <c r="AS101" i="1" s="1"/>
  <c r="AQ98" i="1"/>
  <c r="AS98" i="1" s="1"/>
  <c r="AQ92" i="1"/>
  <c r="AS92" i="1" s="1"/>
  <c r="AQ89" i="1"/>
  <c r="AS89" i="1" s="1"/>
  <c r="AQ86" i="1"/>
  <c r="AS86" i="1" s="1"/>
  <c r="AR84" i="1"/>
  <c r="AQ79" i="1"/>
  <c r="AS79" i="1" s="1"/>
  <c r="AR75" i="1"/>
  <c r="AR68" i="1"/>
  <c r="AQ58" i="1"/>
  <c r="AS58" i="1" s="1"/>
  <c r="AQ51" i="1"/>
  <c r="AS51" i="1" s="1"/>
  <c r="AQ42" i="1"/>
  <c r="AS42" i="1" s="1"/>
  <c r="AQ33" i="1"/>
  <c r="AS33" i="1" s="1"/>
  <c r="AQ24" i="1"/>
  <c r="AS24" i="1" s="1"/>
  <c r="AQ102" i="1"/>
  <c r="AS102" i="1" s="1"/>
  <c r="AQ99" i="1"/>
  <c r="AS99" i="1" s="1"/>
  <c r="AQ93" i="1"/>
  <c r="AS93" i="1" s="1"/>
  <c r="AQ81" i="1"/>
  <c r="AS81" i="1" s="1"/>
  <c r="AR96" i="1"/>
  <c r="AR87" i="1"/>
  <c r="AR78" i="1"/>
  <c r="AR67" i="1"/>
  <c r="AQ65" i="1"/>
  <c r="AS65" i="1" s="1"/>
  <c r="AR59" i="1"/>
  <c r="AQ56" i="1"/>
  <c r="AS56" i="1" s="1"/>
  <c r="AQ54" i="1"/>
  <c r="AS54" i="1" s="1"/>
  <c r="AQ49" i="1"/>
  <c r="AS49" i="1" s="1"/>
  <c r="AQ47" i="1"/>
  <c r="AS47" i="1" s="1"/>
  <c r="AQ45" i="1"/>
  <c r="AS45" i="1" s="1"/>
  <c r="AQ40" i="1"/>
  <c r="AS40" i="1" s="1"/>
  <c r="AQ38" i="1"/>
  <c r="AS38" i="1" s="1"/>
  <c r="AQ36" i="1"/>
  <c r="AS36" i="1" s="1"/>
  <c r="AQ31" i="1"/>
  <c r="AS31" i="1" s="1"/>
  <c r="AQ29" i="1"/>
  <c r="AS29" i="1" s="1"/>
  <c r="AQ27" i="1"/>
  <c r="AS27" i="1" s="1"/>
  <c r="AR22" i="1"/>
  <c r="AR74" i="1"/>
  <c r="AQ72" i="1"/>
  <c r="AS72" i="1" s="1"/>
  <c r="AR52" i="1"/>
  <c r="AR43" i="1"/>
  <c r="AR34" i="1"/>
  <c r="AR31" i="1"/>
  <c r="AR25" i="1"/>
  <c r="AQ20" i="1"/>
  <c r="AS20" i="1" s="1"/>
  <c r="AQ75" i="1"/>
  <c r="AS75" i="1" s="1"/>
  <c r="AR69" i="1"/>
  <c r="AR61" i="1"/>
  <c r="AQ67" i="1"/>
  <c r="AS67" i="1" s="1"/>
  <c r="AR60" i="1"/>
  <c r="AR65" i="1"/>
  <c r="AR56" i="1"/>
  <c r="AR47" i="1"/>
  <c r="AR38" i="1"/>
  <c r="AR29" i="1"/>
  <c r="AR20" i="1"/>
  <c r="AR11" i="1"/>
  <c r="AR8" i="1"/>
  <c r="AQ14" i="1"/>
  <c r="AS14" i="1" s="1"/>
  <c r="AR23" i="1"/>
  <c r="AR15" i="1"/>
  <c r="AR14" i="1"/>
  <c r="AQ12" i="1"/>
  <c r="AS12" i="1" s="1"/>
  <c r="H652" i="11"/>
  <c r="H651" i="11"/>
  <c r="H650" i="11"/>
  <c r="AR6" i="1" s="1"/>
  <c r="H649" i="11"/>
  <c r="H648" i="11"/>
  <c r="AR5" i="1" l="1"/>
  <c r="AT61" i="1"/>
  <c r="BA13" i="1"/>
  <c r="BB13" i="1" s="1"/>
  <c r="BA55" i="1"/>
  <c r="BB55" i="1" s="1"/>
  <c r="BA57" i="1"/>
  <c r="BB57" i="1" s="1"/>
  <c r="AT37" i="1"/>
  <c r="AT6" i="1"/>
  <c r="AT69" i="1"/>
  <c r="BA22" i="1"/>
  <c r="BB22" i="1" s="1"/>
  <c r="AT46" i="1"/>
  <c r="AT17" i="1"/>
  <c r="AT7" i="1"/>
  <c r="BA76" i="1"/>
  <c r="BB76" i="1" s="1"/>
  <c r="AT39" i="1"/>
  <c r="AT41" i="1"/>
  <c r="AT68" i="1"/>
  <c r="AT16" i="1"/>
  <c r="AT50" i="1"/>
  <c r="BA82" i="1"/>
  <c r="BB82" i="1" s="1"/>
  <c r="AT11" i="1"/>
  <c r="BA97" i="1"/>
  <c r="BB97" i="1" s="1"/>
  <c r="AT59" i="1"/>
  <c r="BA35" i="1"/>
  <c r="BB35" i="1" s="1"/>
  <c r="BA94" i="1"/>
  <c r="BB94" i="1" s="1"/>
  <c r="BA71" i="1"/>
  <c r="BB71" i="1" s="1"/>
  <c r="AT23" i="1"/>
  <c r="BA44" i="1"/>
  <c r="BB44" i="1" s="1"/>
  <c r="AT91" i="1"/>
  <c r="AT70" i="1"/>
  <c r="BA64" i="1"/>
  <c r="BB64" i="1" s="1"/>
  <c r="AT21" i="1"/>
  <c r="AT87" i="1"/>
  <c r="BA83" i="1"/>
  <c r="BB83" i="1" s="1"/>
  <c r="BA95" i="1"/>
  <c r="BB95" i="1" s="1"/>
  <c r="BA62" i="1"/>
  <c r="BB62" i="1" s="1"/>
  <c r="BA53" i="1"/>
  <c r="BB53" i="1" s="1"/>
  <c r="BA63" i="1"/>
  <c r="BB63" i="1" s="1"/>
  <c r="AT85" i="1"/>
  <c r="AT52" i="1"/>
  <c r="AT96" i="1"/>
  <c r="AT73" i="1"/>
  <c r="BA10" i="1"/>
  <c r="BB10" i="1" s="1"/>
  <c r="AT32" i="1"/>
  <c r="AT43" i="1"/>
  <c r="AT18" i="1"/>
  <c r="AT77" i="1"/>
  <c r="BA74" i="1"/>
  <c r="BB74" i="1" s="1"/>
  <c r="BA88" i="1"/>
  <c r="BB88" i="1" s="1"/>
  <c r="AT9" i="1"/>
  <c r="AT34" i="1"/>
  <c r="BA8" i="1"/>
  <c r="BB8" i="1" s="1"/>
  <c r="BA28" i="1"/>
  <c r="BB28" i="1" s="1"/>
  <c r="BA103" i="1"/>
  <c r="BB103" i="1" s="1"/>
  <c r="AT80" i="1"/>
  <c r="BA66" i="1"/>
  <c r="BB66" i="1" s="1"/>
  <c r="BA26" i="1"/>
  <c r="BB26" i="1" s="1"/>
  <c r="BA48" i="1"/>
  <c r="BB48" i="1" s="1"/>
  <c r="AT84" i="1"/>
  <c r="AT30" i="1"/>
  <c r="AT19" i="1"/>
  <c r="AT25" i="1"/>
  <c r="AT60" i="1"/>
  <c r="AT15" i="1"/>
  <c r="BA15" i="1"/>
  <c r="BB15" i="1" s="1"/>
  <c r="BA100" i="1"/>
  <c r="BB100" i="1" s="1"/>
  <c r="BA5" i="1"/>
  <c r="BB5" i="1" s="1"/>
  <c r="AT12" i="1"/>
  <c r="BA12" i="1"/>
  <c r="BB12" i="1" s="1"/>
  <c r="AT38" i="1"/>
  <c r="BA38" i="1"/>
  <c r="BB38" i="1" s="1"/>
  <c r="BA58" i="1"/>
  <c r="BB58" i="1" s="1"/>
  <c r="AT58" i="1"/>
  <c r="AT29" i="1"/>
  <c r="BA29" i="1"/>
  <c r="BB29" i="1" s="1"/>
  <c r="AT65" i="1"/>
  <c r="BA65" i="1"/>
  <c r="BB65" i="1" s="1"/>
  <c r="AT90" i="1"/>
  <c r="BA90" i="1"/>
  <c r="BB90" i="1" s="1"/>
  <c r="AT75" i="1"/>
  <c r="BA75" i="1"/>
  <c r="BB75" i="1" s="1"/>
  <c r="AT42" i="1"/>
  <c r="BA42" i="1"/>
  <c r="BB42" i="1" s="1"/>
  <c r="BA98" i="1"/>
  <c r="BB98" i="1" s="1"/>
  <c r="AT98" i="1"/>
  <c r="AT72" i="1"/>
  <c r="BA72" i="1"/>
  <c r="BB72" i="1" s="1"/>
  <c r="AT102" i="1"/>
  <c r="BA102" i="1"/>
  <c r="BB102" i="1" s="1"/>
  <c r="AT79" i="1"/>
  <c r="BA79" i="1"/>
  <c r="BB79" i="1" s="1"/>
  <c r="AT45" i="1"/>
  <c r="BA45" i="1"/>
  <c r="BB45" i="1" s="1"/>
  <c r="AT56" i="1"/>
  <c r="BA56" i="1"/>
  <c r="BB56" i="1" s="1"/>
  <c r="AT24" i="1"/>
  <c r="BA24" i="1"/>
  <c r="BB24" i="1" s="1"/>
  <c r="AT51" i="1"/>
  <c r="BA51" i="1"/>
  <c r="BB51" i="1" s="1"/>
  <c r="BA104" i="1"/>
  <c r="BB104" i="1" s="1"/>
  <c r="AT104" i="1"/>
  <c r="AT14" i="1"/>
  <c r="BA14" i="1"/>
  <c r="BB14" i="1" s="1"/>
  <c r="BA49" i="1"/>
  <c r="BB49" i="1" s="1"/>
  <c r="AT49" i="1"/>
  <c r="BA81" i="1"/>
  <c r="BB81" i="1" s="1"/>
  <c r="AT81" i="1"/>
  <c r="AT89" i="1"/>
  <c r="BA89" i="1"/>
  <c r="BB89" i="1" s="1"/>
  <c r="BA40" i="1"/>
  <c r="BB40" i="1" s="1"/>
  <c r="AT40" i="1"/>
  <c r="BA93" i="1"/>
  <c r="BB93" i="1" s="1"/>
  <c r="AT93" i="1"/>
  <c r="AT92" i="1"/>
  <c r="BA92" i="1"/>
  <c r="BB92" i="1" s="1"/>
  <c r="BA31" i="1"/>
  <c r="BB31" i="1" s="1"/>
  <c r="AT31" i="1"/>
  <c r="AT99" i="1"/>
  <c r="BA99" i="1"/>
  <c r="BB99" i="1" s="1"/>
  <c r="AT20" i="1"/>
  <c r="BA20" i="1"/>
  <c r="BB20" i="1" s="1"/>
  <c r="AT54" i="1"/>
  <c r="BA54" i="1"/>
  <c r="BB54" i="1" s="1"/>
  <c r="BA101" i="1"/>
  <c r="BB101" i="1" s="1"/>
  <c r="AT101" i="1"/>
  <c r="BA67" i="1"/>
  <c r="BB67" i="1" s="1"/>
  <c r="AT67" i="1"/>
  <c r="AT36" i="1"/>
  <c r="BA36" i="1"/>
  <c r="BB36" i="1" s="1"/>
  <c r="AT47" i="1"/>
  <c r="BA47" i="1"/>
  <c r="BB47" i="1" s="1"/>
  <c r="AT86" i="1"/>
  <c r="BA86" i="1"/>
  <c r="BB86" i="1" s="1"/>
  <c r="AT33" i="1"/>
  <c r="BA33" i="1"/>
  <c r="BB33" i="1" s="1"/>
  <c r="BA78" i="1"/>
  <c r="BB78" i="1" s="1"/>
  <c r="AT78" i="1"/>
  <c r="AT27" i="1"/>
  <c r="BA27" i="1"/>
  <c r="BB27" i="1" s="1"/>
</calcChain>
</file>

<file path=xl/comments1.xml><?xml version="1.0" encoding="utf-8"?>
<comments xmlns="http://schemas.openxmlformats.org/spreadsheetml/2006/main">
  <authors>
    <author>Pedro Henrique Oliveira Giraldes</author>
  </authors>
  <commentList>
    <comment ref="I2"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B2"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13"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M13"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T13"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AF13"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I29"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AB29"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I39"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B39"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50"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M50"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T50"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AF50"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I66"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AB66"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I76"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B76"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87"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M87"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T87"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AF87"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I103"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AB103"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I114"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B114"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125"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M125"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T125"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AF125"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I141"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AB141"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I151"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B151"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162"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M162"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T162"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AF162"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I178"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AB178"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I191"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B191" authorId="0" shapeId="0">
      <text>
        <r>
          <rPr>
            <sz val="9"/>
            <color indexed="81"/>
            <rFont val="Segoe UI"/>
            <family val="2"/>
          </rPr>
          <t xml:space="preserve">Ordenamento jurídico, regras de negócio, restrições, mecanismos de controle, diretrizers, políticas, leis, normas e procedimentos que venham a orientar, dirigir ou condicionar os processos de trabalho da unidade orgânica.
</t>
        </r>
      </text>
    </comment>
    <comment ref="A202"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M202"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T202" authorId="0" shapeId="0">
      <text>
        <r>
          <rPr>
            <sz val="9"/>
            <color indexed="81"/>
            <rFont val="Segoe UI"/>
            <family val="2"/>
          </rPr>
          <t xml:space="preserve">Recursos consumidos ou transformados pelo processo (insumos, eventos, artefatos, requisitos, saídas de processos de outras unidades orgânicas requisitantes ou parcerias de negócios)
</t>
        </r>
      </text>
    </comment>
    <comment ref="AF202" authorId="0" shapeId="0">
      <text>
        <r>
          <rPr>
            <sz val="9"/>
            <color indexed="81"/>
            <rFont val="Segoe UI"/>
            <family val="2"/>
          </rPr>
          <t xml:space="preserve">Resultados produzidos pelo processo decorrentes da transformação das entradas (produtos, serviços, informações, resultados, insumos transformados ou produzidos, artefatos, saídas para processos de outras unidades orgânicas)
</t>
        </r>
      </text>
    </comment>
    <comment ref="I218"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 ref="AB218" authorId="0" shapeId="0">
      <text>
        <r>
          <rPr>
            <sz val="9"/>
            <color indexed="81"/>
            <rFont val="Segoe UI"/>
            <family val="2"/>
          </rPr>
          <t xml:space="preserve">Algo que possibilita ou auxilia a execução do processo e que não é consumido pelo mesmo (recursos humanos especializados, sistemas, informações, infraestrutura, máquinas e equipamentos)
</t>
        </r>
      </text>
    </comment>
  </commentList>
</comments>
</file>

<file path=xl/connections.xml><?xml version="1.0" encoding="utf-8"?>
<connections xmlns="http://schemas.openxmlformats.org/spreadsheetml/2006/main">
  <connection id="1" keepAlive="1" name="ThisWorkbookDataModel" description="Modelo de Dad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<sst xmlns="http://schemas.openxmlformats.org/spreadsheetml/2006/main" count="7875" uniqueCount="1958">
  <si>
    <t>Processo</t>
  </si>
  <si>
    <t>Controles Existentes</t>
  </si>
  <si>
    <t>Risco Inerente</t>
  </si>
  <si>
    <t>Risco Residual</t>
  </si>
  <si>
    <t>Tipo de Tratamento</t>
  </si>
  <si>
    <t>Plano de Tratamento</t>
  </si>
  <si>
    <t>Muito Baixa</t>
  </si>
  <si>
    <t>Baixa</t>
  </si>
  <si>
    <t>Média</t>
  </si>
  <si>
    <t>Alta</t>
  </si>
  <si>
    <t>Muito Alta</t>
  </si>
  <si>
    <t>Insignificante</t>
  </si>
  <si>
    <t>Pequeno</t>
  </si>
  <si>
    <t>Moderado</t>
  </si>
  <si>
    <t>Grande</t>
  </si>
  <si>
    <t>Catastrófico</t>
  </si>
  <si>
    <t>Inexistente</t>
  </si>
  <si>
    <t>Fraco</t>
  </si>
  <si>
    <t>Mediano</t>
  </si>
  <si>
    <t>Satisfatório</t>
  </si>
  <si>
    <t>Forte</t>
  </si>
  <si>
    <t>Aceitar</t>
  </si>
  <si>
    <t>Mitigar</t>
  </si>
  <si>
    <t>Compartilhar</t>
  </si>
  <si>
    <t>Transferir</t>
  </si>
  <si>
    <t>Imagem</t>
  </si>
  <si>
    <t>Origem</t>
  </si>
  <si>
    <t>Critérios de Avaliação  de Impacto</t>
  </si>
  <si>
    <t>Nível de Risco</t>
  </si>
  <si>
    <t>Impacto</t>
  </si>
  <si>
    <t>Risco Extremo</t>
  </si>
  <si>
    <t>Risco Alto</t>
  </si>
  <si>
    <t>Risco Moderado</t>
  </si>
  <si>
    <t>Risco Baixo</t>
  </si>
  <si>
    <t>Peso</t>
  </si>
  <si>
    <t>Os controles são inexistentes ou sem efetividade para o propósito segundo o qual foram desenhados.</t>
  </si>
  <si>
    <t>Nada a fazer</t>
  </si>
  <si>
    <t>Aperfeiçoar controles existentes e/ou implantar novos para mitigar riscos</t>
  </si>
  <si>
    <t>Compartilhar os riscos com terceiros de forma a minimizar prejuízos</t>
  </si>
  <si>
    <t>Classificação Risco Residual</t>
  </si>
  <si>
    <t>Assessoria Jurídica</t>
  </si>
  <si>
    <t>Código do Risco</t>
  </si>
  <si>
    <t>Disciplina</t>
  </si>
  <si>
    <t>Gestão de Riscos Estratégicos</t>
  </si>
  <si>
    <t>Lista de Alto Risco</t>
  </si>
  <si>
    <t>Entendimento do Contexto</t>
  </si>
  <si>
    <t xml:space="preserve">Análise e Avaliação dos Riscos </t>
  </si>
  <si>
    <t>Resposta e Tratamento aos Riscos</t>
  </si>
  <si>
    <t>Controles Preventivos</t>
  </si>
  <si>
    <t>Realização de planejamento prévio</t>
  </si>
  <si>
    <t>Controles Atenuativos</t>
  </si>
  <si>
    <t>Solicitação e viabilização de recursos</t>
  </si>
  <si>
    <t>Priorização de demandas</t>
  </si>
  <si>
    <t>Revisão, retificação ou cancelamento de documentos e atos</t>
  </si>
  <si>
    <t>Gestão de Pessoas</t>
  </si>
  <si>
    <t>Gestão de Riscos em Contratações</t>
  </si>
  <si>
    <t>Apetite ao Risco</t>
  </si>
  <si>
    <t>Síntese</t>
  </si>
  <si>
    <t xml:space="preserve">Todos os riscos referentes aos direitos humanos serão obrigatoriamente tratados dada a relevância e sensibilidade da matéria. </t>
  </si>
  <si>
    <t xml:space="preserve">Todos os riscos levantados na lista de alto risco do TCU serão obrigatoriamente tratados dada a relevância e sensibilidade da matéria. </t>
  </si>
  <si>
    <t>Todos os riscos moderados, altos e extremos serão obrigatoriamente tratados, podendo os baixos serem aceitos e monitorados ao longo do tempo.</t>
  </si>
  <si>
    <t>1ª/CGE - Comitê de Gestão Executiva da Superintendência Regional</t>
  </si>
  <si>
    <t>1ª/GRR - Gerência Regional de Revitalização e Sustentabilidade Socioambiental</t>
  </si>
  <si>
    <t>1ª/GRD - Gerência Regional de Infraestrutura</t>
  </si>
  <si>
    <t>1ª/GRI - Gerência Regional de Empreendimentos de Irrigação</t>
  </si>
  <si>
    <t>1ª/GRA - Gerência Regional de Administração e Suporte Logístico</t>
  </si>
  <si>
    <t>1ª/GRG - Gerência Regional de Gestão Estratégica</t>
  </si>
  <si>
    <t>2ª/CGE - Comitê de Gestão Executiva da Superintendência Regional</t>
  </si>
  <si>
    <t>2ª/GRR - Gerência Regional de Revitalização e Sustentabilidade Socioambiental</t>
  </si>
  <si>
    <t>2ª/GRD - Gerência Regional de Infraestrutura</t>
  </si>
  <si>
    <t>2ª/GRI - Gerência Regional de Empreendimentos de Irrigação</t>
  </si>
  <si>
    <t>2ª/GRA - Gerência Regional de Administração e Suporte Logístico</t>
  </si>
  <si>
    <t>2ª/GRG - Gerência Regional de Gestão Estratégica</t>
  </si>
  <si>
    <t>3ª/CGE - Comitê de Gestão Executiva da Superintendência Regional</t>
  </si>
  <si>
    <t>3ª/GRR - Gerência Regional de Revitalização e Sustentabilidade Socioambiental</t>
  </si>
  <si>
    <t>3ª/GRD - Gerência Regional de Infraestrutura</t>
  </si>
  <si>
    <t>3ª/GRI - Gerência Regional de Empreendimentos de Irrigação</t>
  </si>
  <si>
    <t>3ª/GRA - Gerência Regional de Administração e Suporte Logístico</t>
  </si>
  <si>
    <t>3ª/GRG - Gerência Regional de Gestão Estratégica</t>
  </si>
  <si>
    <t>4ª/CGE - Comitê de Gestão Executiva da Superintendência Regional</t>
  </si>
  <si>
    <t>4ª/GRR - Gerência Regional de Revitalização e Sustentabilidade Socioambiental</t>
  </si>
  <si>
    <t>4ª/GRD - Gerência Regional de Infraestrutura</t>
  </si>
  <si>
    <t>4ª/GRI - Gerência Regional de Empreendimentos de Irrigação</t>
  </si>
  <si>
    <t>4ª/GRA - Gerência Regional de Administração e Suporte Logístico</t>
  </si>
  <si>
    <t>4ª/GRG - Gerência Regional de Gestão Estratégica</t>
  </si>
  <si>
    <t>5ª/CGE - Comitê de Gestão Executiva da Superintendência Regional</t>
  </si>
  <si>
    <t>5ª/GRR - Gerência Regional de Revitalização e Sustentabilidade Socioambiental</t>
  </si>
  <si>
    <t>5ª/GRD - Gerência Regional de Infraestrutura</t>
  </si>
  <si>
    <t>5ª/GRI - Gerência Regional de Empreendimentos de Irrigação</t>
  </si>
  <si>
    <t>5ª/GRA - Gerência Regional de Administração e Suporte Logístico</t>
  </si>
  <si>
    <t>5ª/GRG - Gerência Regional de Gestão Estratégica</t>
  </si>
  <si>
    <t>6ª/CGE - Comitê de Gestão Executiva da Superintendência Regional</t>
  </si>
  <si>
    <t>6ª/GRR - Gerência Regional de Revitalização e Sustentabilidade Socioambiental</t>
  </si>
  <si>
    <t>6ª/GRD - Gerência Regional de Infraestrutura</t>
  </si>
  <si>
    <t>6ª/GRI - Gerência Regional de Empreendimentos de Irrigação</t>
  </si>
  <si>
    <t>6ª/GRA - Gerência Regional de Administração e Suporte Logístico</t>
  </si>
  <si>
    <t>6ª/GRG - Gerência Regional de Gestão Estratégica</t>
  </si>
  <si>
    <t>7ª/CGE - Comitê de Gestão Executiva da Superintendência Regional</t>
  </si>
  <si>
    <t>7ª/GRR - Gerência Regional de Revitalização e Sustentabilidade Socioambiental</t>
  </si>
  <si>
    <t>7ª/GRD - Gerência Regional de Infraestrutura</t>
  </si>
  <si>
    <t>7ª/GRI - Gerência Regional de Empreendimentos de Irrigação</t>
  </si>
  <si>
    <t>7ª/GRA - Gerência Regional de Administração e Suporte Logístico</t>
  </si>
  <si>
    <t>7ª/GRG - Gerência Regional de Gestão Estratégica</t>
  </si>
  <si>
    <t>8ª/CGE - Comitê de Gestão Executiva da Superintendência Regional</t>
  </si>
  <si>
    <t>8ª/GRR - Gerência Regional de Revitalização e Sustentabilidade Socioambiental</t>
  </si>
  <si>
    <t>8ª/GRD - Gerência Regional de Infraestrutura</t>
  </si>
  <si>
    <t>8ª/GRI - Gerência Regional de Empreendimentos de Irrigação</t>
  </si>
  <si>
    <t>8ª/GRA - Gerência Regional de Administração e Suporte Logístico</t>
  </si>
  <si>
    <t>8ª/GRG - Gerência Regional de Gestão Estratégica</t>
  </si>
  <si>
    <t>9ª/CGE - Comitê de Gestão Executiva da Superintendência Regional</t>
  </si>
  <si>
    <t>9ª/GTR - Gerência Técnica Regional</t>
  </si>
  <si>
    <t>9ª/GGR - Gerência de Gestão Regional</t>
  </si>
  <si>
    <t>10ª/CGE - Comitê de Gestão Executiva da Superintendência Regional</t>
  </si>
  <si>
    <t>10ª/GTR - Gerência Técnica Regional</t>
  </si>
  <si>
    <t>10ª/GGR - Gerência de Gestão Regional</t>
  </si>
  <si>
    <t>11ª/CGE - Comitê de Gestão Executiva da Superintendência Regional</t>
  </si>
  <si>
    <t>11ª/GTR - Gerência Técnica Regional</t>
  </si>
  <si>
    <t>11ª/GGR - Gerência de Gestão Regional</t>
  </si>
  <si>
    <t>12ª/CGE - Comitê de Gestão Executiva da Superintendência Regional</t>
  </si>
  <si>
    <t>12ª/GTR - Gerência Técnica Regional</t>
  </si>
  <si>
    <t>12ª/GGR - Gerência de Gestão Regional</t>
  </si>
  <si>
    <t>13ª/CGE - Comitê de Gestão Executiva da Superintendência Regional</t>
  </si>
  <si>
    <t>13ª/GTR - Gerência Técnica Regional</t>
  </si>
  <si>
    <t>13ª/GGR - Gerência de Gestão Regional</t>
  </si>
  <si>
    <t>14ª/CGE - Comitê de Gestão Executiva da Superintendência Regional</t>
  </si>
  <si>
    <t>14ª/GTR - Gerência Técnica Regional</t>
  </si>
  <si>
    <t>14ª/GGR - Gerência de Gestão Regional</t>
  </si>
  <si>
    <t>Objetivo Estratégico do PEI Vinculado</t>
  </si>
  <si>
    <t>OE10 - Aprimorar o Processo de Gestão de Riscos e Integridade (Compliance)</t>
  </si>
  <si>
    <t>OE11 - Elevar a Eficiência na Execução Orçamentária e Financeira</t>
  </si>
  <si>
    <t>OE12 - Promover a Destinação de Recursos Orçamentários para Projetos Estruturantes</t>
  </si>
  <si>
    <t>OE13 - Ampliar Fontes de Recursos Orçamentários</t>
  </si>
  <si>
    <t>OE14 - Elevar a Segurança Orçamentária e Financeira</t>
  </si>
  <si>
    <t>OE15 - Planejar com Base em Estudos Territoriais e Demandas da Sociedade</t>
  </si>
  <si>
    <t>OE18 - Ampliar a Segurança Hídrica e Conservação Ambiental</t>
  </si>
  <si>
    <t>Escopo</t>
  </si>
  <si>
    <t>AA/GGP (piloto)
Colaboradores da Codevasf</t>
  </si>
  <si>
    <t>Unidades Orgânicas e Gerências</t>
  </si>
  <si>
    <t>Áreas afetas (a determinar)</t>
  </si>
  <si>
    <t>Onde será implantado?</t>
  </si>
  <si>
    <t>Aprovador</t>
  </si>
  <si>
    <t>Início Previsto</t>
  </si>
  <si>
    <t>Término Previsto</t>
  </si>
  <si>
    <t>Plano de Ação (Ação Corretiva)</t>
  </si>
  <si>
    <t>Pessoas</t>
  </si>
  <si>
    <t>Processos</t>
  </si>
  <si>
    <t>Infraestrutura</t>
  </si>
  <si>
    <t>Externos</t>
  </si>
  <si>
    <t>Operacional</t>
  </si>
  <si>
    <t>Legal</t>
  </si>
  <si>
    <t>Orçamentário/Financeiro</t>
  </si>
  <si>
    <t>Integridade</t>
  </si>
  <si>
    <t>Estratégico</t>
  </si>
  <si>
    <t>Indicador de Processo</t>
  </si>
  <si>
    <t>Contexto Externo</t>
  </si>
  <si>
    <t>Contexto Interno</t>
  </si>
  <si>
    <t>Financeiro</t>
  </si>
  <si>
    <t>CRITÉRIOS</t>
  </si>
  <si>
    <t>AVALIAÇÃO DE IMPACTO NO NEGÓCIO (BIA)</t>
  </si>
  <si>
    <t>Tolerância máxima na interrupção do processo</t>
  </si>
  <si>
    <t>Impacto no Operacional</t>
  </si>
  <si>
    <t>Impacto no Legal</t>
  </si>
  <si>
    <t>Impacto na Imagem</t>
  </si>
  <si>
    <t>Impacto no Financeiro</t>
  </si>
  <si>
    <t>Disciplina e Escopo</t>
  </si>
  <si>
    <t>Fraqueza</t>
  </si>
  <si>
    <t>Ameaça</t>
  </si>
  <si>
    <t>Análise Contextual do Fator de Risco</t>
  </si>
  <si>
    <t>Categoria do Risco</t>
  </si>
  <si>
    <t>Macrofator</t>
  </si>
  <si>
    <t>Superintendentes, Diretores, Secretários-Executivos, Gerentes- Executivos Assessores</t>
  </si>
  <si>
    <t>Tolerância máxima na interrupção do Processo</t>
  </si>
  <si>
    <t>Nível de Impacto decorrente da Interrupção do Processo no Negócio</t>
  </si>
  <si>
    <t>Critérios de Avaliação</t>
  </si>
  <si>
    <t>Descrição do Processo</t>
  </si>
  <si>
    <t>CLASSIFICAÇÃO FINAL</t>
  </si>
  <si>
    <t>Considerando a consolidadação dos resultados obtidos com a pontuação final os processos terão a sequinte classificação visando sua priorização para o levantamento e o gerenciamento de riscos.</t>
  </si>
  <si>
    <t>Localidade</t>
  </si>
  <si>
    <t>Macroprocesso</t>
  </si>
  <si>
    <t>Objeto de Estudo e Público Alvo</t>
  </si>
  <si>
    <t>Avaliação de Impacto do Negócio (BIA)</t>
  </si>
  <si>
    <t xml:space="preserve">Responsável </t>
  </si>
  <si>
    <t>Gestão Contábil</t>
  </si>
  <si>
    <t>Gestão de Projetos</t>
  </si>
  <si>
    <t>Gestão de Custos</t>
  </si>
  <si>
    <t>Gestão de Processos</t>
  </si>
  <si>
    <t>Gestão do PISF</t>
  </si>
  <si>
    <t>Gestão Orçamentária</t>
  </si>
  <si>
    <t>Planejamento e Governança</t>
  </si>
  <si>
    <t>Gestão de Administração Fundiária</t>
  </si>
  <si>
    <t>Gestão dos Empreendimentos de Irrigação</t>
  </si>
  <si>
    <t>Desenvolvimento Territorial</t>
  </si>
  <si>
    <t>Apoio à Presidência</t>
  </si>
  <si>
    <t>Gestão de Integridade, Riscos e Controles Internos</t>
  </si>
  <si>
    <t>Todos os riscos  altos e extremos serão obrigatoriamente tratados, podendo os baixos e moderados serem aceitos e monitorados ao longo do tempo.</t>
  </si>
  <si>
    <t>Nulo ou Inexistente</t>
  </si>
  <si>
    <t>Macro-consequência</t>
  </si>
  <si>
    <t>SEGMENTO</t>
  </si>
  <si>
    <t>ESTRUTURA ORGANIZACIONAL</t>
  </si>
  <si>
    <t>SIGLAS</t>
  </si>
  <si>
    <t>SIGLA - UNIDADE ORGANIZACIONAL</t>
  </si>
  <si>
    <t>CONSELHO DE ADMINISTRAÇÃO</t>
  </si>
  <si>
    <t>ORGANIZAÇÃO</t>
  </si>
  <si>
    <t>Consad/AU</t>
  </si>
  <si>
    <t>Consad/AU - Auditoria Interna</t>
  </si>
  <si>
    <t>SEÇÃO</t>
  </si>
  <si>
    <t>Consad/OUV</t>
  </si>
  <si>
    <t>Consad/OUV - Ouvidoria</t>
  </si>
  <si>
    <t>Consad/COR</t>
  </si>
  <si>
    <t>Consad/COR - Corregedoria</t>
  </si>
  <si>
    <t>Couad</t>
  </si>
  <si>
    <t>Couad - Comitê de Auditoria Estatutário</t>
  </si>
  <si>
    <t>Copes</t>
  </si>
  <si>
    <t>Copes - Comitê de Pessoas, Elegibilidade, Sucessão e Remuneração</t>
  </si>
  <si>
    <t>Confis</t>
  </si>
  <si>
    <t>PRESIDÊNCIA</t>
  </si>
  <si>
    <t>PR/GB</t>
  </si>
  <si>
    <t>PR/GB - Gabinete</t>
  </si>
  <si>
    <t>PR/AJ</t>
  </si>
  <si>
    <t>PR/AJ - Assessoria Jurídica</t>
  </si>
  <si>
    <t>PR/ACP</t>
  </si>
  <si>
    <t>PR/ACP - Assessoria de Comunicação e Promoção Institucional</t>
  </si>
  <si>
    <t>PR/SIRC</t>
  </si>
  <si>
    <t>PR/SIRC - Secretaria de Gestão de Integridade, Riscos e Controles Internos</t>
  </si>
  <si>
    <t>PR/SL</t>
  </si>
  <si>
    <t>PR/SL - Secretaria de Licitações</t>
  </si>
  <si>
    <t>PR/SC</t>
  </si>
  <si>
    <t>PR/SC - Secretaria de Órgãos Colegiados</t>
  </si>
  <si>
    <t>PR/EBE</t>
  </si>
  <si>
    <t>PR/EBE - Escritório de Apoio Técnico de Belém</t>
  </si>
  <si>
    <t>ÁREA DE REVITALIZAÇÃO E SUSTENTABILIDADE SOCIOAMBIENTAL</t>
  </si>
  <si>
    <t>AR</t>
  </si>
  <si>
    <t>AR/SE</t>
  </si>
  <si>
    <t>AR/SE - Secretaria Executiva</t>
  </si>
  <si>
    <t>AR/GMA</t>
  </si>
  <si>
    <t>AR/GMA - Gerência de Meio Ambiente</t>
  </si>
  <si>
    <t>AR/GSA</t>
  </si>
  <si>
    <t>AR/GSA - Gerência de Empreendimentos Socioambientais</t>
  </si>
  <si>
    <t>AR/GDT</t>
  </si>
  <si>
    <t>AR/GDT - Gerência de Desenvolvimento Territorial</t>
  </si>
  <si>
    <t>ÁREA DE GESTÃO DOS EMPREENDIMENTOS DE IRRIGAÇÃO</t>
  </si>
  <si>
    <t>AI</t>
  </si>
  <si>
    <t>AI/SE</t>
  </si>
  <si>
    <t>AI/SE - Secretaria Executiva</t>
  </si>
  <si>
    <t>AI/GEI</t>
  </si>
  <si>
    <t>AI/GEI - Gerência de Gestão dos Empreendimentos de Irrigação</t>
  </si>
  <si>
    <t>AI/GAP</t>
  </si>
  <si>
    <t>AI/GAP - Gerência de Apoio à Produção</t>
  </si>
  <si>
    <t>AI/GAF</t>
  </si>
  <si>
    <t>AI/GAF - Gerência de Administração Fundiária</t>
  </si>
  <si>
    <t>ÁREA DE DESENVOLVIMENTO INTEGRADO E INFRAESTRUTURA</t>
  </si>
  <si>
    <t>AD</t>
  </si>
  <si>
    <t>AD/SE</t>
  </si>
  <si>
    <t>AD/SE - Secretaria Executiva</t>
  </si>
  <si>
    <t>AD/GEP</t>
  </si>
  <si>
    <t>AD/GEP - Gerência de Estudos e Projetos</t>
  </si>
  <si>
    <t>AD/GIM</t>
  </si>
  <si>
    <t>AD/GIM - Gerência de Implantação de Obras</t>
  </si>
  <si>
    <t>AD/GOI</t>
  </si>
  <si>
    <t>AD/GOI - Gerência de Operação do Projeto de Integração do São Francisco - PISF</t>
  </si>
  <si>
    <t>AD/GCO</t>
  </si>
  <si>
    <t>AD/GCO - Gerência de Concessões e Projetos Especiais</t>
  </si>
  <si>
    <t>AD/GCT</t>
  </si>
  <si>
    <t>AD/GCT - Gerência de Custos</t>
  </si>
  <si>
    <t>ÁREA DE GESTÃO ESTRATÉGICA</t>
  </si>
  <si>
    <t>AE</t>
  </si>
  <si>
    <t>AE/SE</t>
  </si>
  <si>
    <t>AE/SE - Secretaria Executiva</t>
  </si>
  <si>
    <t>AE/GPE</t>
  </si>
  <si>
    <t>AE/GPE - Gerência de Planejamento e Estudos Estratégicos</t>
  </si>
  <si>
    <t>AE/GGO</t>
  </si>
  <si>
    <t>AE/GGO - Gerência de Gestão Orçamentária</t>
  </si>
  <si>
    <t>AE/GTI</t>
  </si>
  <si>
    <t>ÁREA DE GESTÃO ADMINISTRATIVA E SUPORTE LOGÍSTICO</t>
  </si>
  <si>
    <t>AA</t>
  </si>
  <si>
    <t>AA/SE</t>
  </si>
  <si>
    <t>AA/SE - Secretaria Executiva</t>
  </si>
  <si>
    <t>AA/GSA</t>
  </si>
  <si>
    <t>AA/GSA - Gerência de Patrimônio, Materiais e Serviços Auxiliares</t>
  </si>
  <si>
    <t>AA/GCB</t>
  </si>
  <si>
    <t>AA/GFN</t>
  </si>
  <si>
    <t>AA/GGP</t>
  </si>
  <si>
    <t>AA/GGP - Gerência de Gestão de Pessoas</t>
  </si>
  <si>
    <t>1ª SUPERINTENDÊNCIA REGIONAL</t>
  </si>
  <si>
    <t>1ª/SR</t>
  </si>
  <si>
    <t>1ª/CGE</t>
  </si>
  <si>
    <t>1ª/GB</t>
  </si>
  <si>
    <t>1ª/GB - Gabinete da Superintendência Regional</t>
  </si>
  <si>
    <t>1ª/CP</t>
  </si>
  <si>
    <t>1ª/CP - Assessoria Regional de Comunicação e Promoção Institucional</t>
  </si>
  <si>
    <t>1ª/AJ</t>
  </si>
  <si>
    <t>1ª/AJ - Assessoria Jurídica Regional</t>
  </si>
  <si>
    <t>1ª/SL</t>
  </si>
  <si>
    <t>1ª/SL - Secretaria Regional de Licitações</t>
  </si>
  <si>
    <t>1ª/EBH</t>
  </si>
  <si>
    <t>1ª/EBH - Escritório de Representação de Belo Horizonte</t>
  </si>
  <si>
    <t>1ª/GRR</t>
  </si>
  <si>
    <t>1ª/GRD</t>
  </si>
  <si>
    <t>1ª/GRI</t>
  </si>
  <si>
    <t>1ª/GRA</t>
  </si>
  <si>
    <t>1ª/GRG</t>
  </si>
  <si>
    <t>1ª/CIG</t>
  </si>
  <si>
    <t>1ª/CIG - Centro Integrado de Recursos Pesqueiros e Aquicultura de Gorutuba</t>
  </si>
  <si>
    <t>1ª/CIT</t>
  </si>
  <si>
    <t>1ª/CIT - Centro Integrado de Recursos Pesqueiros e Aquicultura de Três Marias</t>
  </si>
  <si>
    <t>2ª SUPERINTENDÊNCIA REGIONAL</t>
  </si>
  <si>
    <t>2ª/SR</t>
  </si>
  <si>
    <t>2ª/CGE</t>
  </si>
  <si>
    <t>2ª/GB</t>
  </si>
  <si>
    <t>2ª/GB - Gabinete da Superintendência Regional</t>
  </si>
  <si>
    <t>2ª/CP</t>
  </si>
  <si>
    <t>2ª/CP - Assessoria Regional de Comunicação e Promoção Institucional</t>
  </si>
  <si>
    <t>2ª/AJ</t>
  </si>
  <si>
    <t>2ª/AJ - Assessoria Jurídica Regional</t>
  </si>
  <si>
    <t>2ª/SL</t>
  </si>
  <si>
    <t>2ª/SL - Secretaria Regional de Licitações</t>
  </si>
  <si>
    <t>2ª/GRR</t>
  </si>
  <si>
    <t>2ª/GRD</t>
  </si>
  <si>
    <t>2ª/GRI</t>
  </si>
  <si>
    <t>2ª/GRA</t>
  </si>
  <si>
    <t>2ª/GRG</t>
  </si>
  <si>
    <t>2ª/EGU</t>
  </si>
  <si>
    <t>2ª/EGU - Escritório de Apoio Técnico de Guanambi</t>
  </si>
  <si>
    <t>2ª/EIR</t>
  </si>
  <si>
    <t>2ª/EIR - Escritório de Apoio Técnico de Irecê</t>
  </si>
  <si>
    <t>2ª/CIX</t>
  </si>
  <si>
    <t>2ª/CIX - Centro Integrado de Recursos Pesqueiros e Aquicultura de Xique-Xique</t>
  </si>
  <si>
    <t>3ª SUPERINTENDÊNCIA REGIONAL</t>
  </si>
  <si>
    <t>3ª/SR</t>
  </si>
  <si>
    <t>3ª/CGE</t>
  </si>
  <si>
    <t>3ª/GB</t>
  </si>
  <si>
    <t>3ª/GB - Gabinete da Superintendência Regional</t>
  </si>
  <si>
    <t>3ª/CP</t>
  </si>
  <si>
    <t>3ª/CP - Assessoria Regional de Comunicação e Promoção Institucional</t>
  </si>
  <si>
    <t>3ª/AJ</t>
  </si>
  <si>
    <t>3ª/AJ - Assessoria Jurídica Regional</t>
  </si>
  <si>
    <t>3ª/SL</t>
  </si>
  <si>
    <t>3ª/SL - Secretaria Regional de Licitações</t>
  </si>
  <si>
    <t>3ª/ERE</t>
  </si>
  <si>
    <t>3ª/ERE - Escritório de Representação de Recife</t>
  </si>
  <si>
    <t>3ª/GRR</t>
  </si>
  <si>
    <t>3ª/GRD</t>
  </si>
  <si>
    <t>3ª/GRI</t>
  </si>
  <si>
    <t>3ª/GRA</t>
  </si>
  <si>
    <t>3ª/GRG</t>
  </si>
  <si>
    <t>3ª/CIB</t>
  </si>
  <si>
    <t>3ª/CIB - Centro Integrado de Recursos Pesqueiros e Aquicultura de Bebedouro</t>
  </si>
  <si>
    <t>4ª SUPERINTENDÊNCIA REGIONAL</t>
  </si>
  <si>
    <t>4ª/SR</t>
  </si>
  <si>
    <t>4ª/CGE</t>
  </si>
  <si>
    <t>4ª/GB</t>
  </si>
  <si>
    <t>4ª/GB - Gabinete da Superintendência Regional</t>
  </si>
  <si>
    <t>4ª/CP</t>
  </si>
  <si>
    <t>4ª/CP - Assessoria Regional de Comunicação e Promoção Institucional</t>
  </si>
  <si>
    <t>4ª/AJ</t>
  </si>
  <si>
    <t>4ª/AJ - Assessoria Jurídica Regional</t>
  </si>
  <si>
    <t>4ª/SL</t>
  </si>
  <si>
    <t>4ª/SL - Secretaria Regional de Licitações</t>
  </si>
  <si>
    <t>4ª/GRR</t>
  </si>
  <si>
    <t>4ª/GRD</t>
  </si>
  <si>
    <t>4ª/GRI</t>
  </si>
  <si>
    <t>4ª/GRA</t>
  </si>
  <si>
    <t>4ª/GRG</t>
  </si>
  <si>
    <t>4ª/EPR</t>
  </si>
  <si>
    <t>4ª/EPR - Escritório de Apoio Técnico de Propriá</t>
  </si>
  <si>
    <t>4ª/CIB</t>
  </si>
  <si>
    <t>4ª/CIB - Centro Integrado de Recursos Pesqueiros e Aquicultura de Betume</t>
  </si>
  <si>
    <t>5ª SUPERINTENDÊNCIA REGIONAL</t>
  </si>
  <si>
    <t>5ª/SR</t>
  </si>
  <si>
    <t>5ª/CGE</t>
  </si>
  <si>
    <t>5ª/GB</t>
  </si>
  <si>
    <t>5ª/GB - Gabinete da Superintendência Regional</t>
  </si>
  <si>
    <t>5ª/CP</t>
  </si>
  <si>
    <t>5ª/CP - Assessoria Regional de Comunicação e Promoção Institucional</t>
  </si>
  <si>
    <t>5ª/AJ</t>
  </si>
  <si>
    <t>5ª/AJ - Assessoria Jurídica Regional</t>
  </si>
  <si>
    <t>5ª/SL</t>
  </si>
  <si>
    <t>5ª/SL - Secretaria Regional de Licitações</t>
  </si>
  <si>
    <t>5ª/GRR</t>
  </si>
  <si>
    <t>5ª/GRD</t>
  </si>
  <si>
    <t>5ª/GRI</t>
  </si>
  <si>
    <t>5ª/GRA</t>
  </si>
  <si>
    <t>5ª/GRG</t>
  </si>
  <si>
    <t>5ª/CII</t>
  </si>
  <si>
    <t>5ª/CII - Centro Integrado de Recursos Pesqueiros e Aquicultura de Itiúba</t>
  </si>
  <si>
    <t>6ª SUPERINTENDÊNCIA REGIONAL</t>
  </si>
  <si>
    <t>6ª/SR</t>
  </si>
  <si>
    <t>6ª/CGE</t>
  </si>
  <si>
    <t>6ª/GB</t>
  </si>
  <si>
    <t>6ª/GB - Gabinete da Superintendência Regional</t>
  </si>
  <si>
    <t>6ª/CP</t>
  </si>
  <si>
    <t>6ª/CP - Assessoria Regional de Comunicação e Promoção Institucional</t>
  </si>
  <si>
    <t>6ª/AJ</t>
  </si>
  <si>
    <t>6ª/AJ - Assessoria Jurídica Regional</t>
  </si>
  <si>
    <t>6ª/SL</t>
  </si>
  <si>
    <t>6ª/SL - Secretaria Regional de Licitações</t>
  </si>
  <si>
    <t>6ª/ESA</t>
  </si>
  <si>
    <t>6ª/ESA - Escritório de Representação de Salvador</t>
  </si>
  <si>
    <t>6ª/UPA</t>
  </si>
  <si>
    <t>6ª/UPA - Unidade Regional Descentralizada de Paulo Afonso</t>
  </si>
  <si>
    <t>6ª/GRR</t>
  </si>
  <si>
    <t>6ª/GRD</t>
  </si>
  <si>
    <t>6ª/GRI</t>
  </si>
  <si>
    <t>6ª/GRA</t>
  </si>
  <si>
    <t>6ª/GRG</t>
  </si>
  <si>
    <t>7ª SUPERINTENDÊNCIA REGIONAL</t>
  </si>
  <si>
    <t>7ª/SR</t>
  </si>
  <si>
    <t>7ª/CGE</t>
  </si>
  <si>
    <t>7ª/GB</t>
  </si>
  <si>
    <t>7ª/GB - Gabinete da Superintendência Regional</t>
  </si>
  <si>
    <t>7ª/CP</t>
  </si>
  <si>
    <t>7ª/CP - Assessoria Regional de Comunicação e Promoção Institucional</t>
  </si>
  <si>
    <t>7ª/AJ</t>
  </si>
  <si>
    <t>7ª/AJ - Assessoria Jurídica Regional</t>
  </si>
  <si>
    <t>7ª/SL</t>
  </si>
  <si>
    <t>7ª/SL - Secretaria Regional de Licitações</t>
  </si>
  <si>
    <t>7ª/GRR</t>
  </si>
  <si>
    <t>7ª/GRD</t>
  </si>
  <si>
    <t>7ª/GRI</t>
  </si>
  <si>
    <t>7ª/GRA</t>
  </si>
  <si>
    <t>7ª/GRG</t>
  </si>
  <si>
    <t>7ª/EOE</t>
  </si>
  <si>
    <t>7ª/EOE - Escritório de Apoio Técnico de Oeiras</t>
  </si>
  <si>
    <t>7ª/EPA</t>
  </si>
  <si>
    <t>7ª/EPA - Escritório de Apoio Técnico de Parnaíba</t>
  </si>
  <si>
    <t>8ª SUPERINTENDÊNCIA REGIONAL</t>
  </si>
  <si>
    <t>8ª/SR</t>
  </si>
  <si>
    <t>8ª/CGE</t>
  </si>
  <si>
    <t>8ª/GB</t>
  </si>
  <si>
    <t>8ª/GB - Gabinete da Superintendência Regional</t>
  </si>
  <si>
    <t>8ª/CP</t>
  </si>
  <si>
    <t>8ª/CP - Assessoria Regional de Comunicação e Promoção Institucional</t>
  </si>
  <si>
    <t>8ª/AJ</t>
  </si>
  <si>
    <t>8ª/AJ - Assessoria Jurídica Regional</t>
  </si>
  <si>
    <t>8ª/SL</t>
  </si>
  <si>
    <t>8ª/SL - Secretaria Regional de Licitações</t>
  </si>
  <si>
    <t>8ª/GRR</t>
  </si>
  <si>
    <t>8ª/GRD</t>
  </si>
  <si>
    <t>8ª/GRI</t>
  </si>
  <si>
    <t>8ª/GRA</t>
  </si>
  <si>
    <t>8ª/GRG</t>
  </si>
  <si>
    <t>8ª/EIM</t>
  </si>
  <si>
    <t>8ª/EIM - Escritório de Apoio Técnico de Imperatriz</t>
  </si>
  <si>
    <t>8ª/EBL</t>
  </si>
  <si>
    <t>8ª/EBL - Escritório de Apoio Técnico de Balsas</t>
  </si>
  <si>
    <t>9ª SUPERINTENDÊNCIA REGIONAL</t>
  </si>
  <si>
    <t>9ª/SR</t>
  </si>
  <si>
    <t>9ª/CGE</t>
  </si>
  <si>
    <t>9ª/GB</t>
  </si>
  <si>
    <t>9ª/GB - Gabinete da Superintendência Regional</t>
  </si>
  <si>
    <t>9ª/AJ</t>
  </si>
  <si>
    <t>9ª/AJ - Assessoria Jurídica Regional</t>
  </si>
  <si>
    <t>9ª/SL</t>
  </si>
  <si>
    <t>9ª/SL - Secretaria Regional de Licitações</t>
  </si>
  <si>
    <t>9ª/GTR</t>
  </si>
  <si>
    <t>9ª/GGR</t>
  </si>
  <si>
    <t>10ª SUPERINTENDÊNCIA REGIONAL</t>
  </si>
  <si>
    <t>10ª/SR</t>
  </si>
  <si>
    <t>10ª/CGE</t>
  </si>
  <si>
    <t>10ª/GB</t>
  </si>
  <si>
    <t>10ª/GB - Gabinete da Superintendência Regional</t>
  </si>
  <si>
    <t>10ª/AJ</t>
  </si>
  <si>
    <t>10ª/AJ - Assessoria Jurídica Regional</t>
  </si>
  <si>
    <t>10ª/SL</t>
  </si>
  <si>
    <t>10ª/SL - Secretaria Regional de Licitações</t>
  </si>
  <si>
    <t>10ª/GTR</t>
  </si>
  <si>
    <t>10ª/GGR</t>
  </si>
  <si>
    <t>11ª SUPERINTENDÊNCIA REGIONAL</t>
  </si>
  <si>
    <t>11ª/SR</t>
  </si>
  <si>
    <t>11ª/CGE</t>
  </si>
  <si>
    <t>11ª/GB</t>
  </si>
  <si>
    <t>11ª/GB - Gabinete da Superintendência Regional</t>
  </si>
  <si>
    <t>11ª/AJ</t>
  </si>
  <si>
    <t>11ª/AJ - Assessoria Jurídica Regional</t>
  </si>
  <si>
    <t>11ª/SL</t>
  </si>
  <si>
    <t>11ª/SL - Secretaria Regional de Licitações</t>
  </si>
  <si>
    <t>11ª/GTR</t>
  </si>
  <si>
    <t>11ª/GGR</t>
  </si>
  <si>
    <t>12ª SUPERINTENDÊNCIA REGIONAL</t>
  </si>
  <si>
    <t>12ª/SR</t>
  </si>
  <si>
    <t>12ª/CGE</t>
  </si>
  <si>
    <t>12ª/GB</t>
  </si>
  <si>
    <t>12ª/GB - Gabinete da Superintendência Regional</t>
  </si>
  <si>
    <t>12ª/AJ</t>
  </si>
  <si>
    <t>12ª/AJ - Assessoria Jurídica Regional</t>
  </si>
  <si>
    <t>12ª/SL</t>
  </si>
  <si>
    <t>12ª/SL - Secretaria Regional de Licitações</t>
  </si>
  <si>
    <t>12ª/GTR</t>
  </si>
  <si>
    <t>12ª/GGR</t>
  </si>
  <si>
    <t>13ª SUPERINTENDÊNCIA REGIONAL</t>
  </si>
  <si>
    <t>13ª/SR</t>
  </si>
  <si>
    <t>13ª/CGE</t>
  </si>
  <si>
    <t>13ª/GB</t>
  </si>
  <si>
    <t>13ª/GB - Gabinete da Superintendência Regional</t>
  </si>
  <si>
    <t>13ª/AJ</t>
  </si>
  <si>
    <t>13ª/AJ - Assessoria Jurídica Regional</t>
  </si>
  <si>
    <t>13ª/SL</t>
  </si>
  <si>
    <t>13ª/SL - Secretaria Regional de Licitações</t>
  </si>
  <si>
    <t>13ª/GTR</t>
  </si>
  <si>
    <t>13ª/GGR</t>
  </si>
  <si>
    <t>14ª SUPERINTENDÊNCIA REGIONAL</t>
  </si>
  <si>
    <t>14ª/SR</t>
  </si>
  <si>
    <t>14ª/CGE</t>
  </si>
  <si>
    <t>14ª/GB</t>
  </si>
  <si>
    <t>14ª/GB - Gabinete da Superintendência Regional</t>
  </si>
  <si>
    <t>14ª/AJ</t>
  </si>
  <si>
    <t>14ª/AJ - Assessoria Jurídica Regional</t>
  </si>
  <si>
    <t>14ª/SL</t>
  </si>
  <si>
    <t>14ª/SL - Secretaria Regional de Licitações</t>
  </si>
  <si>
    <t>14ª/GTR</t>
  </si>
  <si>
    <t>14ª/GGR</t>
  </si>
  <si>
    <t>Unidade Executora</t>
  </si>
  <si>
    <t>Apoio à Produção</t>
  </si>
  <si>
    <t>Gestão e Operação de Obras de Infraestrutura Hídrica</t>
  </si>
  <si>
    <t>Gestão Financeira</t>
  </si>
  <si>
    <t>Gestão do Meio Ambiente</t>
  </si>
  <si>
    <t>CEC</t>
  </si>
  <si>
    <t>OE05 - Aperfeiçoar a Gestão Organizacional</t>
  </si>
  <si>
    <t>OE03 - Aperfeiçoar a Governança Organizacional</t>
  </si>
  <si>
    <t>OE04 - Fortalecer a Gestão Estratégica de TI</t>
  </si>
  <si>
    <t>OE06 - Aprimorar a Gestão e Automação de Processos</t>
  </si>
  <si>
    <t>OE08 - Modernizar a Estrutura Corporativa de TI</t>
  </si>
  <si>
    <t>OE01 - Desenvolver a Gestão Estratégica de Pessoas</t>
  </si>
  <si>
    <t>OE02 - Desenvolver o Programa de Gestão do Conhecimento</t>
  </si>
  <si>
    <t>OE07 - Promover a Comunicação Integrada e Estratégica</t>
  </si>
  <si>
    <t>OE09 - Implantar o Processo de PD&amp;I</t>
  </si>
  <si>
    <t>OE19 - Contribuir para a Promoção da Inclusão Produtiva Sustentável (Benef.)</t>
  </si>
  <si>
    <t>Governança e Gestão da Tecnologia da Informação</t>
  </si>
  <si>
    <t>Gestão de Concessão</t>
  </si>
  <si>
    <t>Empreendimentos Socioambientais</t>
  </si>
  <si>
    <t>Gerir quadro de pessoal</t>
  </si>
  <si>
    <t>Ambiente Externo</t>
  </si>
  <si>
    <t>Ambiente Interno</t>
  </si>
  <si>
    <t>Gestão com Órgãos Externos</t>
  </si>
  <si>
    <t>Verificação, conferências, rotinas e checklists</t>
  </si>
  <si>
    <t>Contratação de empresa especializada</t>
  </si>
  <si>
    <t>Análise jurídica</t>
  </si>
  <si>
    <t>Gestão de pessoas e do conhecimento</t>
  </si>
  <si>
    <t>Gestão junto às áreas e superintendências</t>
  </si>
  <si>
    <t>Gestão, operação, manutenção e regularização de barragens</t>
  </si>
  <si>
    <t>Informações sistematizadas - Planilhas</t>
  </si>
  <si>
    <t>Informações Sistematizadas - Sistemas e Bancos de dados</t>
  </si>
  <si>
    <t>Legislações, normativos, resoluções e recomendações externas</t>
  </si>
  <si>
    <t>Normativos, planos, procedimentos, relatórios e documentos Internos</t>
  </si>
  <si>
    <t>Paralisação do contrato</t>
  </si>
  <si>
    <t>Investimento (R$)</t>
  </si>
  <si>
    <t>Dados Gerais</t>
  </si>
  <si>
    <t>Tipo</t>
  </si>
  <si>
    <t>Definição</t>
  </si>
  <si>
    <t>Formato:</t>
  </si>
  <si>
    <t>Exemplo:</t>
  </si>
  <si>
    <t>Nível de impacto incidente nas operações do negócio afetadas pela interrupção total das atividades do processo em análise segundo critérios definidos.</t>
  </si>
  <si>
    <t>Nível de impacto incidente nos aspectos legais afetados pela interrupção total das atividades do processo em análise, segundo critérios definidos (arcabouço legal definido em leis, decretos, portarias, resoluções, normativos, dentre outras).</t>
  </si>
  <si>
    <t>Nível de impacto incidente nas operações do negócio afetados pela interrupção total das atividades do processo que venham a comprometer ou denegrir a imagem ou a reputação institucional junto a sociedade, mídia, órgãos de controle e partes interessadas.</t>
  </si>
  <si>
    <t>Critério de avaliação referente ao tempo máximo suportável para o negócio face a uma interrupção total das atividades executadas pelo processo, segundo os critérios definidos.</t>
  </si>
  <si>
    <t>1. Disciplina e Escopo</t>
  </si>
  <si>
    <t>2.1. Objeto de Estudo e Público Alvo</t>
  </si>
  <si>
    <t>2.2. Avaliação de Impacto do Negócio (BIA)</t>
  </si>
  <si>
    <t>3. Entendimento do Contexto</t>
  </si>
  <si>
    <t>3.1. Contexto Interno</t>
  </si>
  <si>
    <t>3.2. Contexto Externo</t>
  </si>
  <si>
    <t xml:space="preserve">4. Identificação dos Riscos </t>
  </si>
  <si>
    <t>Fator de Risco/Causa (Devido a)</t>
  </si>
  <si>
    <t>Risco/Incerteza (Poderá ocorrer)</t>
  </si>
  <si>
    <t>Consequência (Ocasionando)</t>
  </si>
  <si>
    <t>Probabilidade</t>
  </si>
  <si>
    <t>Macro-consequencia</t>
  </si>
  <si>
    <t>4.1 Elementos do Risco</t>
  </si>
  <si>
    <t>Identificação dos Riscos</t>
  </si>
  <si>
    <t>Elementos do Risco</t>
  </si>
  <si>
    <t xml:space="preserve"> </t>
  </si>
  <si>
    <t>1.1 Dados Gerais</t>
  </si>
  <si>
    <t>Campo de Fórmula (não editável)</t>
  </si>
  <si>
    <t>1.2 Localidade</t>
  </si>
  <si>
    <t>Texto</t>
  </si>
  <si>
    <t>2.2.1 Tolerância máxima na interrupção do Processo</t>
  </si>
  <si>
    <t>2.2.2 Nível de Impacto decorrente da Interrupção do Processo no Negócio</t>
  </si>
  <si>
    <t>Campo de seleção da unidade executora (Não editável)</t>
  </si>
  <si>
    <t>Código geral de identificação do risco da unidade.</t>
  </si>
  <si>
    <t>Inteiro</t>
  </si>
  <si>
    <t>Descrição do título e seu impacto no contexto interno.</t>
  </si>
  <si>
    <t>Descrição do título e seu impacto no contexto externo.</t>
  </si>
  <si>
    <t>Impacto da Gestão na Resolução de Eventos Críticos.</t>
  </si>
  <si>
    <t>Potencial dano à imagem da empresa e à sua reputação.</t>
  </si>
  <si>
    <t>Nível Progressivo de Intervenção Hierárquica para resolução do problema em caso de materialização do risco.</t>
  </si>
  <si>
    <t>Outros Controles Preventivos</t>
  </si>
  <si>
    <t>Outros Controles Atenuativos</t>
  </si>
  <si>
    <t>Classificação do Risco Residual</t>
  </si>
  <si>
    <t>Número</t>
  </si>
  <si>
    <t>Filtro para seleção</t>
  </si>
  <si>
    <t>Abc</t>
  </si>
  <si>
    <t>Lista de seleção (conforme tabela de siglas)</t>
  </si>
  <si>
    <t>"Gestão da Lista de Alto Risco - AT"</t>
  </si>
  <si>
    <t>"001"</t>
  </si>
  <si>
    <t>"5ª/SR"</t>
  </si>
  <si>
    <t>Campos livre para edição de texto</t>
  </si>
  <si>
    <t>Campo livre para edição de texto</t>
  </si>
  <si>
    <t>"Gestão Financeira"</t>
  </si>
  <si>
    <t>Controles que atuam a posteriori e sobre o impacto em caso de materialização do evento de risco.</t>
  </si>
  <si>
    <t>"3"</t>
  </si>
  <si>
    <r>
      <t xml:space="preserve">(3) </t>
    </r>
    <r>
      <rPr>
        <u/>
        <sz val="10"/>
        <color indexed="8"/>
        <rFont val="Calibri"/>
        <family val="2"/>
        <scheme val="minor"/>
      </rPr>
      <t>Impacto moderado</t>
    </r>
    <r>
      <rPr>
        <sz val="10"/>
        <color indexed="8"/>
        <rFont val="Calibri"/>
        <family val="2"/>
        <scheme val="minor"/>
      </rPr>
      <t>, com prejuízo para as operações do negócio apenas quanto ao tempo de entrega de bens, serviços e informações, mantendo-se os entregáveis.</t>
    </r>
  </si>
  <si>
    <t>"E - ESSENCIAL"</t>
  </si>
  <si>
    <t>2.2.3 Pontuação Final (BIA)</t>
  </si>
  <si>
    <t>2.2.4 Indicador de Processo</t>
  </si>
  <si>
    <r>
      <t xml:space="preserve">(3) </t>
    </r>
    <r>
      <rPr>
        <u/>
        <sz val="10"/>
        <color theme="1"/>
        <rFont val="Calibri"/>
        <family val="2"/>
        <scheme val="minor"/>
      </rPr>
      <t>Impacto moderado</t>
    </r>
    <r>
      <rPr>
        <sz val="10"/>
        <color theme="1"/>
        <rFont val="Calibri"/>
        <family val="2"/>
        <scheme val="minor"/>
      </rPr>
      <t>, com prejuízo suportável e administrável decorrente de sanções e penalidades não financeiras.</t>
    </r>
  </si>
  <si>
    <t>Texto conforme regras ortográficas.</t>
  </si>
  <si>
    <t>Cálculo automático (Não editável)</t>
  </si>
  <si>
    <t>"3,00"</t>
  </si>
  <si>
    <t>"Processo"</t>
  </si>
  <si>
    <t>"Pessoas"</t>
  </si>
  <si>
    <t>''Integridade"</t>
  </si>
  <si>
    <t>"Legal"</t>
  </si>
  <si>
    <t>Determina ações de caráter orientativo</t>
  </si>
  <si>
    <t>Impacto limitado apenas à ambiência interna</t>
  </si>
  <si>
    <t>Exigiria a intervenção do Diretor/Gerente Executivo de Área ou de  Superintendente</t>
  </si>
  <si>
    <t>"Insignificante"</t>
  </si>
  <si>
    <t>"Grande"</t>
  </si>
  <si>
    <t>"Moderado"</t>
  </si>
  <si>
    <t>"Pequeno"</t>
  </si>
  <si>
    <t>Avaliações</t>
  </si>
  <si>
    <t>Faixa</t>
  </si>
  <si>
    <t>Cálculo automático resultante da nota de avaliação da Probabilidade (P) pela avaliação do Impacto (I)</t>
  </si>
  <si>
    <t>"Paralisação do contrato"</t>
  </si>
  <si>
    <t>Filtro de Seleção</t>
  </si>
  <si>
    <t>"Satisfatório"</t>
  </si>
  <si>
    <t>Pontuação (P x I)</t>
  </si>
  <si>
    <t>Classificação final</t>
  </si>
  <si>
    <t>Faixa indicada</t>
  </si>
  <si>
    <t>O Risco Inerente é classificado de acordo com a nota final obtida entre a avaliação da Probabilidade (P) e do Impacto (I), aplicada às faixas ao lado:</t>
  </si>
  <si>
    <t>Resultado (nota)</t>
  </si>
  <si>
    <t>Resultado (Nota)</t>
  </si>
  <si>
    <t>"Mitigar"</t>
  </si>
  <si>
    <t>Valor</t>
  </si>
  <si>
    <t>dd/mm/aaaa</t>
  </si>
  <si>
    <t>Data</t>
  </si>
  <si>
    <t>Valor (R$)</t>
  </si>
  <si>
    <t>Pontuação (Impacto X Probabilidade)</t>
  </si>
  <si>
    <t>Fórmula (não excluir)</t>
  </si>
  <si>
    <t>Tipo de dado:</t>
  </si>
  <si>
    <t>Especificações dos dados de entrada</t>
  </si>
  <si>
    <t>Campo de seleção da organização dona do processo</t>
  </si>
  <si>
    <t>Tamanho:</t>
  </si>
  <si>
    <t>"OE05 - Aperfeiçoar a Gestão Organizacional"</t>
  </si>
  <si>
    <t>Como será implantado?</t>
  </si>
  <si>
    <t>Informar o valor estimado do investimento para implementação dos controles.</t>
  </si>
  <si>
    <t>Informar a data prevista de término das atividades.</t>
  </si>
  <si>
    <t>9 caracteres</t>
  </si>
  <si>
    <t>Segmento (Unidade Gestora)</t>
  </si>
  <si>
    <t>Outro Macroprocesso</t>
  </si>
  <si>
    <t>5 a 130 caracteres</t>
  </si>
  <si>
    <t>Descrição do Contexto Interno</t>
  </si>
  <si>
    <t>Descrição do Contexto Externo</t>
  </si>
  <si>
    <t>Título do Contexto Externo</t>
  </si>
  <si>
    <t>Título do Contexto Interno</t>
  </si>
  <si>
    <t>Gestão de Riscos sobre Direitos Humanos</t>
  </si>
  <si>
    <t>Gestão de Riscos sobre Processos</t>
  </si>
  <si>
    <t>Tecnologia/Sistemas</t>
  </si>
  <si>
    <t>5 a 100 caracteres</t>
  </si>
  <si>
    <t>5 a 500 caracteres</t>
  </si>
  <si>
    <t>Acompanhamento da programação orçamentária.</t>
  </si>
  <si>
    <t>Acompanhamento de leis orçamentárias.</t>
  </si>
  <si>
    <t>Acompanhamento dos pagamentos críticos.</t>
  </si>
  <si>
    <t>Análise de conformidade.</t>
  </si>
  <si>
    <t>Análise jurídica.</t>
  </si>
  <si>
    <t>Arquivo em meio físico.</t>
  </si>
  <si>
    <t>Autorização do acesso pelos gestores dos sistemas.</t>
  </si>
  <si>
    <t>Caderno de especificações técnicas.</t>
  </si>
  <si>
    <t>Consolidação de dados.</t>
  </si>
  <si>
    <t>Contratação de Empresa Especializada.</t>
  </si>
  <si>
    <t>Controle por planilha.</t>
  </si>
  <si>
    <t>Controle por Sistema.</t>
  </si>
  <si>
    <t>Definição de datas limites e acompanhamento.</t>
  </si>
  <si>
    <t>Descritivos e orientações de programas de governo.</t>
  </si>
  <si>
    <t>Elaboração do plano operativo anual.</t>
  </si>
  <si>
    <t>Exigências em editais de licitação.</t>
  </si>
  <si>
    <t>Gerador para energia de emergência.</t>
  </si>
  <si>
    <t>Gestão de ocorrência de imprevistos.</t>
  </si>
  <si>
    <t>Justificativas aos órgãos ordenadores da necessidade de aplicação de recursos.</t>
  </si>
  <si>
    <t>Orientações para alocação de recursos de emendas parlamentares.</t>
  </si>
  <si>
    <t>Planejamento prévio.</t>
  </si>
  <si>
    <t>Prática no levantamento de projetos e ações para o projeto de lei de diretrizes orçamentárias (LDO).</t>
  </si>
  <si>
    <t>Procura por melhores práticas institucionais em entidades de referência.</t>
  </si>
  <si>
    <t>Relatórios periódicos dos Centros pesqueiros e Visitas aos centros pesqueiros esporadicamente.</t>
  </si>
  <si>
    <t>Requerer ao Orçamento a criação de uma ação orçamentária específica.</t>
  </si>
  <si>
    <t>Rotinas de execução não formalizadas.</t>
  </si>
  <si>
    <t>Rotinas de trabalho (fluxograma).</t>
  </si>
  <si>
    <t>Sem controles.</t>
  </si>
  <si>
    <t>Senha de acesso ao sistema.</t>
  </si>
  <si>
    <t>Solicitação de capacitação.</t>
  </si>
  <si>
    <t>Solicitar a Indicação imediata de pessoa com a mesma competência técnica.</t>
  </si>
  <si>
    <t>Termo de Cooperação Técnica.</t>
  </si>
  <si>
    <t>Termos de Referência dos editais elaborados.</t>
  </si>
  <si>
    <t>Verificação das atualizações da legislação.</t>
  </si>
  <si>
    <t>Verificação das iniciativas aprovadas.</t>
  </si>
  <si>
    <t>Acompanhamento psicossocial.</t>
  </si>
  <si>
    <t>Adequação da operação.</t>
  </si>
  <si>
    <t>Ajuste na programação para cobertura orçamentária total da despesa.</t>
  </si>
  <si>
    <t>Busca de soluções jurídicas.</t>
  </si>
  <si>
    <t>Cancelamento da ação e programação.</t>
  </si>
  <si>
    <t>Cancelamentos ou adiamento de licitações para ajustes e correções.</t>
  </si>
  <si>
    <t>Consulta jurídica.</t>
  </si>
  <si>
    <t>Consulta orçamentária.</t>
  </si>
  <si>
    <t>Correção das funcionalidades.</t>
  </si>
  <si>
    <t>Criação de Carteira de Projetos.</t>
  </si>
  <si>
    <t>Cruzamento entre plano de ação e relatórios periódicos.</t>
  </si>
  <si>
    <t>Defesa Administrativa.</t>
  </si>
  <si>
    <t>Elaboração de recursos processuais.</t>
  </si>
  <si>
    <t>Formalização de ocupação.</t>
  </si>
  <si>
    <t>Levantamento dos valores bloqueados e cancelados e encaminhamento às Áreas para regularização dos saldos invertidos.</t>
  </si>
  <si>
    <t>Orientação para regularização da retenção junto ao contratado.</t>
  </si>
  <si>
    <t>Paralisação do Contrato.</t>
  </si>
  <si>
    <t>Pareceres complementares.</t>
  </si>
  <si>
    <t>Proposta de TAC.</t>
  </si>
  <si>
    <t>Recuperação por backup.</t>
  </si>
  <si>
    <t>Reequilíbrio Econômico-Financeiro.</t>
  </si>
  <si>
    <t>Renegociação de prazo.</t>
  </si>
  <si>
    <t>Repasse de conhecimento pelos empregados da própria área.</t>
  </si>
  <si>
    <t>Resposta a questionamentos dos órgãos de controle externo.</t>
  </si>
  <si>
    <t>Rotinas de execução sob demanda.</t>
  </si>
  <si>
    <t>Solicitação de criação de dispositivos específicos no orçamento.</t>
  </si>
  <si>
    <t>Solicitação de recursos orçamentários.</t>
  </si>
  <si>
    <t>10 a 100 caracteres</t>
  </si>
  <si>
    <t>Até 15 dias - 360 horas</t>
  </si>
  <si>
    <t>Até 10 dias - 240 horas</t>
  </si>
  <si>
    <t>Até 5 dias - 120 horas</t>
  </si>
  <si>
    <t>Até 1 dia - 24 horas</t>
  </si>
  <si>
    <t>Até 4 horas</t>
  </si>
  <si>
    <t>Essencial</t>
  </si>
  <si>
    <t>Relevante</t>
  </si>
  <si>
    <t>Tabela para classificação do impacto</t>
  </si>
  <si>
    <t>ESSENCIAL</t>
  </si>
  <si>
    <t>MODERADO</t>
  </si>
  <si>
    <r>
      <rPr>
        <b/>
        <sz val="10"/>
        <color indexed="51"/>
        <rFont val="Arial"/>
        <family val="2"/>
      </rPr>
      <t>RELEVANTE</t>
    </r>
    <r>
      <rPr>
        <b/>
        <sz val="10"/>
        <color indexed="10"/>
        <rFont val="Arial"/>
        <family val="2"/>
      </rPr>
      <t/>
    </r>
  </si>
  <si>
    <t>5. Análise e Avaliação dos Riscos</t>
  </si>
  <si>
    <t>5.1 Probabilidade (Critérios para análise)</t>
  </si>
  <si>
    <t>5.2 Critérios de Avaliação de Impacto</t>
  </si>
  <si>
    <t>5.3 Nível de Risco</t>
  </si>
  <si>
    <t>5.3.1 Risco Inerente</t>
  </si>
  <si>
    <t>5.3.3 Controles Existentes</t>
  </si>
  <si>
    <t>6. Resposta e Tratamento aos Riscos</t>
  </si>
  <si>
    <t>6.1 Plano de Tratamento</t>
  </si>
  <si>
    <t xml:space="preserve">5. Análise e Avaliação dos Riscos </t>
  </si>
  <si>
    <t>Metodologia de Gerenciamento de Riscos e Controles Internos da Codevasf (MGR)</t>
  </si>
  <si>
    <t>Avaliação dos Controles Existentes</t>
  </si>
  <si>
    <t>5.3.4 Avaliação dos Controles Existentes</t>
  </si>
  <si>
    <t>Nível de Impacto</t>
  </si>
  <si>
    <t>Classificação do Impacto</t>
  </si>
  <si>
    <t>&gt;= 20</t>
  </si>
  <si>
    <t>&gt;= 12 e &lt; 20</t>
  </si>
  <si>
    <t>=5 &lt; 12</t>
  </si>
  <si>
    <t>&lt; 5</t>
  </si>
  <si>
    <t>Esforço da Gestão (EG)</t>
  </si>
  <si>
    <t>Regulação (REG)</t>
  </si>
  <si>
    <t>Imagem (IMG)</t>
  </si>
  <si>
    <t>Negócios e Serviços à Sociedade (NSS)</t>
  </si>
  <si>
    <t>Intervenção Hierárquica (IH)</t>
  </si>
  <si>
    <t>Nível de Probabilidade Residual</t>
  </si>
  <si>
    <t>Código Geral</t>
  </si>
  <si>
    <t xml:space="preserve"> Fórmula = Média (Operacional + Legal + Imagem + Financeiro)</t>
  </si>
  <si>
    <t>A nota da avaliação qualitativa será a média das notas da avaliação de cada critério do nível de impacto na interrupção do processo.</t>
  </si>
  <si>
    <t>Pontuação Final do Impacto da Interrupção do Processo</t>
  </si>
  <si>
    <t>Resultado do Nível de Impacto</t>
  </si>
  <si>
    <r>
      <t>ESSENCIAL</t>
    </r>
    <r>
      <rPr>
        <b/>
        <sz val="10"/>
        <color indexed="8"/>
        <rFont val="Calibri"/>
        <family val="2"/>
        <scheme val="minor"/>
      </rPr>
      <t/>
    </r>
  </si>
  <si>
    <t>RELEVANTE</t>
  </si>
  <si>
    <t>"DH.9ª.GTR.P01.R01; DH.9ª.GTR.P02.R01"</t>
  </si>
  <si>
    <t>MÁRCIO</t>
  </si>
  <si>
    <t>P = Média (3)</t>
  </si>
  <si>
    <t>Agrupamento dos Controles Preventivos e Atenuativos</t>
  </si>
  <si>
    <t>Processos classificados como imprescindíveis para o negócio e que devam ser priorizados para a avaliação dos riscos.</t>
  </si>
  <si>
    <t>Processos classificados como relevantes ao negócio e que devam passar por avaliação e justificativa para saber do interesse em prioriza-los para a avalição de riscos.</t>
  </si>
  <si>
    <t>Processos classificados como de impacto moderado ao negócio e não deverão ser levados em consideração para a avalição de riscos.</t>
  </si>
  <si>
    <t>Eventos ambientais, climáticos, econômicos, políticos, sazonais, sociais.</t>
  </si>
  <si>
    <t>Inadequada, inacessível, ineficiente, precária, insuficiente</t>
  </si>
  <si>
    <t>Baixa capacitação e motivação ao trabalho; perfil negligente; desvios de conduta e equipes mal dimensionadas.</t>
  </si>
  <si>
    <t>Ineficiente, mal estruturado, redundante, imaturo, sem métricas, desalinhado de propósitos.</t>
  </si>
  <si>
    <t>Obsoleto, incompatível, não documentado, sem segurança, de alto custo, desalinhado dos requisitos do negócio.</t>
  </si>
  <si>
    <t>Impactam a estratégia de negócios ou os objetivos estratégicos estabelecidos no âmbito de uma instituição</t>
  </si>
  <si>
    <r>
      <t xml:space="preserve">(1) </t>
    </r>
    <r>
      <rPr>
        <u/>
        <sz val="10"/>
        <color theme="1"/>
        <rFont val="Calibri"/>
        <family val="2"/>
        <scheme val="minor"/>
      </rPr>
      <t>Impacto muito baixo</t>
    </r>
    <r>
      <rPr>
        <sz val="10"/>
        <color theme="1"/>
        <rFont val="Calibri"/>
        <family val="2"/>
        <scheme val="minor"/>
      </rPr>
      <t>, sem prejuízo para as operações do negócio.</t>
    </r>
  </si>
  <si>
    <r>
      <t xml:space="preserve">(1) </t>
    </r>
    <r>
      <rPr>
        <u/>
        <sz val="10"/>
        <color theme="1"/>
        <rFont val="Calibri"/>
        <family val="2"/>
        <scheme val="minor"/>
      </rPr>
      <t>Impacto muito baixo</t>
    </r>
    <r>
      <rPr>
        <sz val="10"/>
        <color theme="1"/>
        <rFont val="Calibri"/>
        <family val="2"/>
        <scheme val="minor"/>
      </rPr>
      <t>, sem prejuízo decorrente de sanções e penalidades não financeiras</t>
    </r>
  </si>
  <si>
    <r>
      <t xml:space="preserve">(2) </t>
    </r>
    <r>
      <rPr>
        <u/>
        <sz val="10"/>
        <color theme="1"/>
        <rFont val="Calibri"/>
        <family val="2"/>
        <scheme val="minor"/>
      </rPr>
      <t>Impacto baixo</t>
    </r>
    <r>
      <rPr>
        <sz val="10"/>
        <color theme="1"/>
        <rFont val="Calibri"/>
        <family val="2"/>
        <scheme val="minor"/>
      </rPr>
      <t>, leve prejuízo decorrente de sanções e penalidades não financeiras</t>
    </r>
  </si>
  <si>
    <r>
      <t xml:space="preserve">(1) </t>
    </r>
    <r>
      <rPr>
        <u/>
        <sz val="10"/>
        <color theme="1"/>
        <rFont val="Calibri"/>
        <family val="2"/>
        <scheme val="minor"/>
      </rPr>
      <t>Impacto muito baixo</t>
    </r>
    <r>
      <rPr>
        <sz val="10"/>
        <color theme="1"/>
        <rFont val="Calibri"/>
        <family val="2"/>
        <scheme val="minor"/>
      </rPr>
      <t>, sem repercussões de qualquer caráter</t>
    </r>
  </si>
  <si>
    <r>
      <t xml:space="preserve">(2) </t>
    </r>
    <r>
      <rPr>
        <u/>
        <sz val="10"/>
        <color theme="1"/>
        <rFont val="Calibri"/>
        <family val="2"/>
        <scheme val="minor"/>
      </rPr>
      <t>Impacto baixo</t>
    </r>
    <r>
      <rPr>
        <sz val="10"/>
        <color theme="1"/>
        <rFont val="Calibri"/>
        <family val="2"/>
        <scheme val="minor"/>
      </rPr>
      <t>, leve prejuízo para as operações do negócio.</t>
    </r>
  </si>
  <si>
    <r>
      <t xml:space="preserve">(5) </t>
    </r>
    <r>
      <rPr>
        <u/>
        <sz val="10"/>
        <color theme="1"/>
        <rFont val="Calibri"/>
        <family val="2"/>
        <scheme val="minor"/>
      </rPr>
      <t>Impacto muito alto</t>
    </r>
    <r>
      <rPr>
        <sz val="10"/>
        <color theme="1"/>
        <rFont val="Calibri"/>
        <family val="2"/>
        <scheme val="minor"/>
      </rPr>
      <t>, com forte prejuízo para as operações do negócio, comprometendo signitificativamente os resultados.</t>
    </r>
  </si>
  <si>
    <r>
      <t xml:space="preserve">(4) </t>
    </r>
    <r>
      <rPr>
        <u/>
        <sz val="10"/>
        <color indexed="8"/>
        <rFont val="Calibri"/>
        <family val="2"/>
        <scheme val="minor"/>
      </rPr>
      <t>Impacto alto</t>
    </r>
    <r>
      <rPr>
        <sz val="10"/>
        <color indexed="8"/>
        <rFont val="Calibri"/>
        <family val="2"/>
        <scheme val="minor"/>
      </rPr>
      <t>, com prejuízo para as operações do negócio quanto ao tempo de entrega e aumento de custos do negócio.</t>
    </r>
  </si>
  <si>
    <r>
      <t xml:space="preserve">(5) </t>
    </r>
    <r>
      <rPr>
        <u/>
        <sz val="10"/>
        <color theme="1"/>
        <rFont val="Calibri"/>
        <family val="2"/>
        <scheme val="minor"/>
      </rPr>
      <t>Impacto muito alto</t>
    </r>
    <r>
      <rPr>
        <sz val="10"/>
        <color theme="1"/>
        <rFont val="Calibri"/>
        <family val="2"/>
        <scheme val="minor"/>
      </rPr>
      <t>, com grande prejuízo decorrente de sanções, recomendações de órgãos de controles e penalidades financeiras</t>
    </r>
  </si>
  <si>
    <r>
      <t xml:space="preserve">(4) </t>
    </r>
    <r>
      <rPr>
        <u/>
        <sz val="10"/>
        <color theme="1"/>
        <rFont val="Calibri"/>
        <family val="2"/>
        <scheme val="minor"/>
      </rPr>
      <t>Impacto alto</t>
    </r>
    <r>
      <rPr>
        <sz val="10"/>
        <color theme="1"/>
        <rFont val="Calibri"/>
        <family val="2"/>
        <scheme val="minor"/>
      </rPr>
      <t>, com prejuízo decorrente de sanções, recomendações de órgãos de controles e penalidades não financeiras</t>
    </r>
  </si>
  <si>
    <r>
      <t xml:space="preserve">(2) </t>
    </r>
    <r>
      <rPr>
        <u/>
        <sz val="10"/>
        <color theme="1"/>
        <rFont val="Calibri"/>
        <family val="2"/>
        <scheme val="minor"/>
      </rPr>
      <t>Impacto baixo</t>
    </r>
    <r>
      <rPr>
        <sz val="10"/>
        <color theme="1"/>
        <rFont val="Calibri"/>
        <family val="2"/>
        <scheme val="minor"/>
      </rPr>
      <t>, com repercussões leves de caráter local</t>
    </r>
  </si>
  <si>
    <r>
      <t xml:space="preserve">(3) </t>
    </r>
    <r>
      <rPr>
        <u/>
        <sz val="10"/>
        <color theme="1"/>
        <rFont val="Calibri"/>
        <family val="2"/>
        <scheme val="minor"/>
      </rPr>
      <t>Impacto moderado</t>
    </r>
    <r>
      <rPr>
        <sz val="10"/>
        <color theme="1"/>
        <rFont val="Calibri"/>
        <family val="2"/>
        <scheme val="minor"/>
      </rPr>
      <t>, com repercussões moderadas de caráter local ou regional</t>
    </r>
  </si>
  <si>
    <r>
      <t xml:space="preserve">(4) </t>
    </r>
    <r>
      <rPr>
        <u/>
        <sz val="10"/>
        <color theme="1"/>
        <rFont val="Calibri"/>
        <family val="2"/>
        <scheme val="minor"/>
      </rPr>
      <t>Impacto alto</t>
    </r>
    <r>
      <rPr>
        <sz val="10"/>
        <color theme="1"/>
        <rFont val="Calibri"/>
        <family val="2"/>
        <scheme val="minor"/>
      </rPr>
      <t>, com repercussões significativas de caráter estadual</t>
    </r>
  </si>
  <si>
    <r>
      <t xml:space="preserve">(5) </t>
    </r>
    <r>
      <rPr>
        <u/>
        <sz val="10"/>
        <color theme="1"/>
        <rFont val="Calibri"/>
        <family val="2"/>
        <scheme val="minor"/>
      </rPr>
      <t>Impacto muito alto</t>
    </r>
    <r>
      <rPr>
        <sz val="10"/>
        <color theme="1"/>
        <rFont val="Calibri"/>
        <family val="2"/>
        <scheme val="minor"/>
      </rPr>
      <t xml:space="preserve">, com repercussões significativas de caráter nacional </t>
    </r>
  </si>
  <si>
    <r>
      <t xml:space="preserve">(1) </t>
    </r>
    <r>
      <rPr>
        <u/>
        <sz val="10"/>
        <rFont val="Calibri"/>
        <family val="2"/>
        <scheme val="minor"/>
      </rPr>
      <t>Impacto muito baixo</t>
    </r>
    <r>
      <rPr>
        <sz val="10"/>
        <rFont val="Calibri"/>
        <family val="2"/>
        <scheme val="minor"/>
      </rPr>
      <t>, sem prejuízo decorrente da aplicação de multas e sanções financeiras de qualquer ordem;</t>
    </r>
  </si>
  <si>
    <r>
      <t xml:space="preserve">(2) </t>
    </r>
    <r>
      <rPr>
        <u/>
        <sz val="10"/>
        <rFont val="Calibri"/>
        <family val="2"/>
        <scheme val="minor"/>
      </rPr>
      <t>Impacto baixo</t>
    </r>
    <r>
      <rPr>
        <sz val="10"/>
        <rFont val="Calibri"/>
        <family val="2"/>
        <scheme val="minor"/>
      </rPr>
      <t>, com prejuízo leve sem aplicação de multas e sanções financeiras de qualquer ordem;</t>
    </r>
  </si>
  <si>
    <r>
      <t xml:space="preserve">(4) </t>
    </r>
    <r>
      <rPr>
        <u/>
        <sz val="10"/>
        <rFont val="Calibri"/>
        <family val="2"/>
        <scheme val="minor"/>
      </rPr>
      <t>Impacto alto</t>
    </r>
    <r>
      <rPr>
        <sz val="10"/>
        <rFont val="Calibri"/>
        <family val="2"/>
        <scheme val="minor"/>
      </rPr>
      <t>, com prejuízo significativo decorrente da aplicação de multas e sanções financeiras;</t>
    </r>
  </si>
  <si>
    <r>
      <t xml:space="preserve">(5) </t>
    </r>
    <r>
      <rPr>
        <u/>
        <sz val="10"/>
        <rFont val="Calibri"/>
        <family val="2"/>
        <scheme val="minor"/>
      </rPr>
      <t>Impacto muito alto</t>
    </r>
    <r>
      <rPr>
        <sz val="10"/>
        <rFont val="Calibri"/>
        <family val="2"/>
        <scheme val="minor"/>
      </rPr>
      <t>, com alto prejuízo decorrente da aplicação de multas, sanções financeiras (em montantes cujo valor inviabilize o planejamento orçamentário de iniciativas e ações resultantes das atividades do processo de trabalho em análise);</t>
    </r>
  </si>
  <si>
    <r>
      <t xml:space="preserve">(3) </t>
    </r>
    <r>
      <rPr>
        <u/>
        <sz val="10"/>
        <rFont val="Calibri"/>
        <family val="2"/>
        <scheme val="minor"/>
      </rPr>
      <t>Impacto moderado</t>
    </r>
    <r>
      <rPr>
        <sz val="10"/>
        <rFont val="Calibri"/>
        <family val="2"/>
        <scheme val="minor"/>
      </rPr>
      <t>, com prejuízo moderado decorrente da aplicação de advertências e aplicação de multas;</t>
    </r>
  </si>
  <si>
    <t>Classificação da materialização do risco, segundo critérios de avaliação.</t>
  </si>
  <si>
    <t>A classificação do Impacto é atribuída de forma automática, conforme a nota do Nível de Impacto calculada anteriormente.</t>
  </si>
  <si>
    <t>= (P+5)/2*I</t>
  </si>
  <si>
    <t>= (3+5 )/2*3 = 12</t>
  </si>
  <si>
    <t>I = Moderado (3)</t>
  </si>
  <si>
    <t>O Risco Inerente é calculado por meio da relação da nota de avaliação da Probabilidade (P), considerando o peso máximo de 5, e o Nível de Impacto (I), conforme exemplo abaixo:</t>
  </si>
  <si>
    <t>"12"</t>
  </si>
  <si>
    <t>5.3.2 Classificação do Risco Inerente</t>
  </si>
  <si>
    <t>Classificação do Risco Inerente</t>
  </si>
  <si>
    <t>Faixa indicada (&gt;=12 e &lt; 20)</t>
  </si>
  <si>
    <t>"Risco Alto"</t>
  </si>
  <si>
    <t>5.3.5 Nível de Probabilidade Residual</t>
  </si>
  <si>
    <t>Cálculo automático resultante da média da nota de avaliação da Probabilidade (P) e a nota de avaliação do(s) controle(s) existente(s)</t>
  </si>
  <si>
    <t>Pontuação (P; C)</t>
  </si>
  <si>
    <t>= (3+1 )/2 = 2</t>
  </si>
  <si>
    <t>"2"</t>
  </si>
  <si>
    <t>5.3.6 Risco Residual</t>
  </si>
  <si>
    <t>Cálculo automático resultante do Nível de Impacto e Nível de Probabilidade Residual</t>
  </si>
  <si>
    <t>= (3*2) = 6</t>
  </si>
  <si>
    <t>"6"</t>
  </si>
  <si>
    <t>O nível de Probabilidade Residual é calculado considerando a média da nota de avaliação da Probabilidade (P) e a nota de avaliação dos controle (AC) existentes, conforme exemplo abaixo:</t>
  </si>
  <si>
    <t>AC = Forte (1)</t>
  </si>
  <si>
    <t>= Média (P;AC)</t>
  </si>
  <si>
    <t>Probabilidade Residual</t>
  </si>
  <si>
    <t>Pontuação (P; AC)</t>
  </si>
  <si>
    <t>Prob. Residual = (2)</t>
  </si>
  <si>
    <t>= (I * Prob. Residual)</t>
  </si>
  <si>
    <t>O Risco Residual é calculado considerando a relação da nota de avaliação do Nível de Impacto (I) a nota do Nível de Probabilidade Residual (Prob. Residual), conforme exemplo abaixo:</t>
  </si>
  <si>
    <t>Risco Residual = 6</t>
  </si>
  <si>
    <t>O Risco Residual é classificado de forma automática considerando o resultado obtido (nota) do Nível de Impacto, Probabilidade e Controles existentes, conforme as faixas de avaliação do risco.</t>
  </si>
  <si>
    <t>= (5 &lt; 12)</t>
  </si>
  <si>
    <t>"Risco moderado"</t>
  </si>
  <si>
    <t>5.3.7 Classificação do Risco Residual</t>
  </si>
  <si>
    <t>Sumário</t>
  </si>
  <si>
    <t>Acompanhamento da segurança do trabalho.</t>
  </si>
  <si>
    <t>Acompanhamento médico.</t>
  </si>
  <si>
    <t>Acompanhar diagnóstico.</t>
  </si>
  <si>
    <t>Análise de viabilidade.</t>
  </si>
  <si>
    <t>Apuração de responsabilidade.</t>
  </si>
  <si>
    <t>Compra de sistemas de forma paliativa.</t>
  </si>
  <si>
    <t>Conferência de valores e documentos.</t>
  </si>
  <si>
    <t>Contratação de pessoal por meio de Concurso Público.</t>
  </si>
  <si>
    <t>Controles a campo.</t>
  </si>
  <si>
    <t>Cumprimento de normativos externos e exigências legais (LAI, acórdãos, decretos, etc.).</t>
  </si>
  <si>
    <t>Devolução do processo para complementação da documentação.</t>
  </si>
  <si>
    <t>Gestão de fiscalização dos Contratos.</t>
  </si>
  <si>
    <t>Gestões prévias e durante o andamento do processo junto ao órgão ambiental.</t>
  </si>
  <si>
    <t>Levantamento de necessidades de treinamento com os gestores.</t>
  </si>
  <si>
    <t>Manutenção de alinhamento prévio com MDR (Planilha, e-mail, telefone).</t>
  </si>
  <si>
    <t>Monitoramento.</t>
  </si>
  <si>
    <t>Normativos e Procedimentos Internos.</t>
  </si>
  <si>
    <t>Padronização de orientações e procedimentos.</t>
  </si>
  <si>
    <t>Plano anual de capacitação.</t>
  </si>
  <si>
    <t>Priorização de demandas, recursos e contratos.</t>
  </si>
  <si>
    <t>Remanejamento de recursos humanos, financeiros, orçamentários e materiais.</t>
  </si>
  <si>
    <t>Retificação e revisão de documentos, informações e dados.</t>
  </si>
  <si>
    <t>Reuniões, palestras e oficinas patrocinados pela Área com gestores e demais envolvidos.</t>
  </si>
  <si>
    <t>Termo de Cessão Provisória.</t>
  </si>
  <si>
    <t>Treinamento de procedimentos e normativos.</t>
  </si>
  <si>
    <t>Critérios/Definições</t>
  </si>
  <si>
    <t>Eventos associados à conformidade em cumprir normas aplicáveis ao arcabouço legal e regulatório aplicável.</t>
  </si>
  <si>
    <t>Eventos de origem processual na execução de operações.</t>
  </si>
  <si>
    <t>Eventos que envolvam riscos de cunho orçamentário e/ou financeiro.</t>
  </si>
  <si>
    <t>Eventos que afetam de forma direta o cumprimento de metas estabelecidas para as iniciativas desdobradas dos objetivos estratégicos planejados.</t>
  </si>
  <si>
    <t>Eventos que possam comprometer a imagem institucional da Empresa junto a partes interessadas e a sociedade como um todo, repercutindo na mídia televisada, falada e escrita segundo diferentes graus.</t>
  </si>
  <si>
    <t>Eventos vinculados ao tema da Integridade e seus desdobramentos.</t>
  </si>
  <si>
    <t>Classificação = Risco Alto</t>
  </si>
  <si>
    <t>Outros Controles Preventivos (descrever)</t>
  </si>
  <si>
    <t>Outros Controles Atenuativos (Descrever)</t>
  </si>
  <si>
    <t>Como será Implantado o Plano de Tratamento?</t>
  </si>
  <si>
    <t>Onde será Implantado o Plano de Tratamento?</t>
  </si>
  <si>
    <t>Unidade organizacional dona do processo (Presidência, Áreas e SRs).</t>
  </si>
  <si>
    <t>Detalhamento do processo identificado.</t>
  </si>
  <si>
    <t>Nível de impacto nas operações do negócio afetados pela interrupção total das atividades do processo em análise, no que concerne a aspectos financeiros aplicáveis (multas, sanções e prejuízos de qualquer ordem).</t>
  </si>
  <si>
    <t>Resultado da avaliação da probabilidade (P) considerando a avaliação dos controles existentes.</t>
  </si>
  <si>
    <t>Detalhamento de como será realizado o plano de ação ou ação corretiva elencada.</t>
  </si>
  <si>
    <t>Unidade responsável pela implementação do Plano de Tratamento.</t>
  </si>
  <si>
    <t>Responsável pela condução do Plano de Tratamento.</t>
  </si>
  <si>
    <t>Responsável pela aprovação do Plano de Tratamento.</t>
  </si>
  <si>
    <t>Demonstrações financeiras</t>
  </si>
  <si>
    <t>Fechamento mensal</t>
  </si>
  <si>
    <t>Liquidação das despesas</t>
  </si>
  <si>
    <t>Obrigações acessórias - tributação</t>
  </si>
  <si>
    <t>Perfil e endividamento - Informações a Sest</t>
  </si>
  <si>
    <t>Relatório de gestão e de administração</t>
  </si>
  <si>
    <t>Acompanhamento e fiscalização de contratos</t>
  </si>
  <si>
    <t>Cálculos de atualizações monetárias judiciais</t>
  </si>
  <si>
    <t>Controle das despesas pagas</t>
  </si>
  <si>
    <t>Controle de destaques</t>
  </si>
  <si>
    <t>Estimativas e reestimativas de receitas próprias da Codevasf</t>
  </si>
  <si>
    <t>Faturamento de tarifa d' agua-k1 anual</t>
  </si>
  <si>
    <t>Faturamento mensal de k1, titulação e notas de débito</t>
  </si>
  <si>
    <t>Folha de pagamento dos empregados - parte do financeiro</t>
  </si>
  <si>
    <t>Guarda de cauções</t>
  </si>
  <si>
    <t>Inscrição de devedores no Cadin</t>
  </si>
  <si>
    <t>Manutenção do SCV - parte do financeiro</t>
  </si>
  <si>
    <t>Manutenção do Sigec - parte do financeiro</t>
  </si>
  <si>
    <t>Operação do sistema e-Codevasf</t>
  </si>
  <si>
    <t>Operacionalização das devoluções de recursos</t>
  </si>
  <si>
    <t>Pagamentos</t>
  </si>
  <si>
    <t>Participações acionárias</t>
  </si>
  <si>
    <t>Processo do suprimento de fundos</t>
  </si>
  <si>
    <t>Programação financeira</t>
  </si>
  <si>
    <t>Realização de contratações</t>
  </si>
  <si>
    <t>Recolhimento de contribuições previdenciárias</t>
  </si>
  <si>
    <t>Sistema de créditos a receber</t>
  </si>
  <si>
    <t>Aplicação anual da sistemática de progressão salarial</t>
  </si>
  <si>
    <t>Cadastro de pessoal</t>
  </si>
  <si>
    <t>Capacitação e treinamento</t>
  </si>
  <si>
    <t>Encargos patronais</t>
  </si>
  <si>
    <t>Gerenciamento de programas de estágio</t>
  </si>
  <si>
    <t>Gerir política salarial (PCS e PFG)</t>
  </si>
  <si>
    <t>Gerir processo negocial sindical (ACT)</t>
  </si>
  <si>
    <t>Gestão da folha de pagamento</t>
  </si>
  <si>
    <t>Gestão de benefícios</t>
  </si>
  <si>
    <t>Gestão de saúde ocupacional</t>
  </si>
  <si>
    <t>Gestão de segurança do trabalho</t>
  </si>
  <si>
    <t>Gestão do programa de aprendizagem</t>
  </si>
  <si>
    <t>Realizar recrutamento e seleção (externo e interno)</t>
  </si>
  <si>
    <t>Gestão de Serviços Administrativos</t>
  </si>
  <si>
    <t>Gestão da conservação e limpeza interna e externa</t>
  </si>
  <si>
    <t>Gestão da segurança humana e patrimonial</t>
  </si>
  <si>
    <t>Gestão das telecomunicações</t>
  </si>
  <si>
    <t xml:space="preserve">Gestão de imóveis </t>
  </si>
  <si>
    <t>Gestão de manutenção predial</t>
  </si>
  <si>
    <t>Gestão do acervo documental</t>
  </si>
  <si>
    <t>Gestão do protocolo</t>
  </si>
  <si>
    <t>Gestão dos bens patrimoniais no sistema Siamp</t>
  </si>
  <si>
    <t>Gestão dos transportes terrestre e aéreo</t>
  </si>
  <si>
    <t>Gestão eletrônica de documentos</t>
  </si>
  <si>
    <t>Planejamento e acompanhamento de suprimento/ressuprimento de material de consumo e de bens permanentes</t>
  </si>
  <si>
    <t>Planejamento e elaboração de projetos de manutenção predial</t>
  </si>
  <si>
    <t>Publicações legais</t>
  </si>
  <si>
    <t>Serviços cartoriais</t>
  </si>
  <si>
    <t>Concessão em PPP dos projetos púbicos de irrigação</t>
  </si>
  <si>
    <t>Elaboração de estudos e projetos especiais de engenharia</t>
  </si>
  <si>
    <t>Apoio na gestão de contratos e convênios</t>
  </si>
  <si>
    <t>Atualização/preenchimento das planilhas orçamentárias</t>
  </si>
  <si>
    <t>Atualizar mensalmente o boletim de índices</t>
  </si>
  <si>
    <t>Elaboração, análise e avaliação de composições de custos e orçamentos de bens e serviços</t>
  </si>
  <si>
    <t>Gestão de Demandas dos Órgãos de Controle</t>
  </si>
  <si>
    <t>Suporte técnico institucional, respostas aos órgãos de controle e fiscalização</t>
  </si>
  <si>
    <t>Gestão de Instrumentos (Convênio e/ou Contratos)</t>
  </si>
  <si>
    <t>Contratação de convênios</t>
  </si>
  <si>
    <t>Análise de processos das regionais</t>
  </si>
  <si>
    <t>Contratação de estudos e projetos de engenharia</t>
  </si>
  <si>
    <t>Gestão de projetos, contratos e TEDs</t>
  </si>
  <si>
    <t>Gestão de operação e manutenção de barragens</t>
  </si>
  <si>
    <t>Gestão de segurança de barragens</t>
  </si>
  <si>
    <t>Preservação do acervo em meio analógico</t>
  </si>
  <si>
    <t>Implementação de ações para a execução de obras de agricultura irrigada</t>
  </si>
  <si>
    <t>Implementação de ações para a execução de obras de pavimentação</t>
  </si>
  <si>
    <t>Implementação de ações para a execução de obras de segurança hídrica</t>
  </si>
  <si>
    <t>Implementação de ações para o fornecimento de equipamentos hidro eletromecânicos para agricultura irrigada</t>
  </si>
  <si>
    <t>Implementação de ações para o fornecimento de equipamentos hidro eletromecânicos para segurança hídrica</t>
  </si>
  <si>
    <t>Controle e prestação de informações</t>
  </si>
  <si>
    <t>Operação e manutenção</t>
  </si>
  <si>
    <t>Planejamento e gestão da energia elétrica do Pisf</t>
  </si>
  <si>
    <t>Planejamento e gestão orçamentária</t>
  </si>
  <si>
    <t>Alterações orçamentárias</t>
  </si>
  <si>
    <t>Análise de disponibilidade orçamentária</t>
  </si>
  <si>
    <t>Controle e gestão da informação</t>
  </si>
  <si>
    <t>Elaboração de propostas orçamentárias</t>
  </si>
  <si>
    <t>Execução orçamentária</t>
  </si>
  <si>
    <t>Elaboração e atualização de instrumentos normativos</t>
  </si>
  <si>
    <t>Elaboração e manutenção de produtos geoinformacionais e fornecimento de geoserviços</t>
  </si>
  <si>
    <t>Gerir contratos e convênios</t>
  </si>
  <si>
    <t>Confecção de estudos estratégicos geoespaciais</t>
  </si>
  <si>
    <t>Diagnóstico da governança corporativa</t>
  </si>
  <si>
    <t>Elaboração de relatórios oficiais</t>
  </si>
  <si>
    <t>Elaboração e gestão de instrumentos de planejamento estratégico (PAN)</t>
  </si>
  <si>
    <t>Elaboração e gestão de instrumentos de planejamento estratégico (PEI)</t>
  </si>
  <si>
    <t>Monitoramento e avaliação</t>
  </si>
  <si>
    <t>Acompanhamento e gestão de contratos de TI</t>
  </si>
  <si>
    <t>Contratação de serviços de TI</t>
  </si>
  <si>
    <t>Acompanhamento das políticas (PETI e PDTI), normas e procedimentos de TI</t>
  </si>
  <si>
    <t>Administração de dados e banco de dados</t>
  </si>
  <si>
    <t>Apoio administrativo e secretariado das reuniões do COMTI</t>
  </si>
  <si>
    <t>Desenvolvimento e manutenção evolutiva dos sistemas corporativos</t>
  </si>
  <si>
    <t>Elaboração de políticas (PETI e PDTI), normas e procedimentos de TI</t>
  </si>
  <si>
    <t>Gestão das demandas dos órgãos externos</t>
  </si>
  <si>
    <t xml:space="preserve">Gestão de demandas dos serviços de infraestrutura de TI </t>
  </si>
  <si>
    <t>Gestão de incidentes</t>
  </si>
  <si>
    <t>Gestão do repositório digital</t>
  </si>
  <si>
    <t>Inteligência de negócio</t>
  </si>
  <si>
    <t>Manutenção dos serviços de infraestrutura de TI</t>
  </si>
  <si>
    <t>Serviço de referência/atendimento ao usuário</t>
  </si>
  <si>
    <t>Sustentação dos sistemas corporativos</t>
  </si>
  <si>
    <t>Acompanhamento de contratos</t>
  </si>
  <si>
    <t>Aquisição de terras</t>
  </si>
  <si>
    <t>Gerir instrumentos técnicos</t>
  </si>
  <si>
    <t>Gestão de unidades parcelares ocupadas</t>
  </si>
  <si>
    <t>Ocupação do projeto</t>
  </si>
  <si>
    <t>Registros e impostos (ITR)</t>
  </si>
  <si>
    <t>Regularização da área do projeto</t>
  </si>
  <si>
    <t>Regularização das unidades parcelares</t>
  </si>
  <si>
    <t>Regularização das unidades parcelares ocupadas</t>
  </si>
  <si>
    <t>Gestão de ATER</t>
  </si>
  <si>
    <t>Gestão dos recursos hídricos</t>
  </si>
  <si>
    <t>Incorporação de PPIs e de novas áreas de irrigação</t>
  </si>
  <si>
    <t>Monitoramento dos dados de produção</t>
  </si>
  <si>
    <t>Projetos de fomento ao agronegócio</t>
  </si>
  <si>
    <t>Licitação</t>
  </si>
  <si>
    <t>Procedimentos licitatórios</t>
  </si>
  <si>
    <t>Gerir contratos de cessão</t>
  </si>
  <si>
    <t>Gerir convênios</t>
  </si>
  <si>
    <t>Gestão de contratos de obras, fornecimento e serviços</t>
  </si>
  <si>
    <t>Gestão da infraestrutura dos PPIs</t>
  </si>
  <si>
    <t>Gestão de acordo de cooperação técnica</t>
  </si>
  <si>
    <t>Gestão dos planos operativos anuais</t>
  </si>
  <si>
    <t>Comunicação</t>
  </si>
  <si>
    <t>Gerir processos administrativos</t>
  </si>
  <si>
    <t>Gestão do sistema Itaparica</t>
  </si>
  <si>
    <t>Proposições orçamentárias e financeiras</t>
  </si>
  <si>
    <t>Monitoramento e controle</t>
  </si>
  <si>
    <t>(vazio)</t>
  </si>
  <si>
    <t>Gestão da tarifa k1</t>
  </si>
  <si>
    <t>Apoio na formulação de políticas públicas e ações para o desenvolvimento regional</t>
  </si>
  <si>
    <t>Apoio na formulação e execução do orçamento anual</t>
  </si>
  <si>
    <t>Gestão dos centros de recursos pesqueiros</t>
  </si>
  <si>
    <t>Implantação de projetos de inclusão produtiva</t>
  </si>
  <si>
    <t>Ações para garantia da regularidade ambiental</t>
  </si>
  <si>
    <t>Análise de viabilidade ambiental</t>
  </si>
  <si>
    <t>Diagnósticos e projetos de recuperação ambiental</t>
  </si>
  <si>
    <t>Execuções de ações de recuperação</t>
  </si>
  <si>
    <t>Obtenção de licenças e atos congêneres</t>
  </si>
  <si>
    <t>Realizar monitoramento das ações e áreas recuperação</t>
  </si>
  <si>
    <t>Regularidade de outorgas</t>
  </si>
  <si>
    <t>Análise de Proposta de Convênio</t>
  </si>
  <si>
    <t>Aquisição de veículos e maquinários</t>
  </si>
  <si>
    <t>Celebração de Contratos/Convênios, Ordens de Fornecimento</t>
  </si>
  <si>
    <t>Elaboração de Diagnósticos / Estudo Técnico Preliminar (ETP)</t>
  </si>
  <si>
    <t>Implantação de sistemas de abastecimento de água (SAA), sistemas de esgotamento sanitário (SES), instalação de poços e de cisternas</t>
  </si>
  <si>
    <t>Elaboração de Termos de Referência</t>
  </si>
  <si>
    <t>Atendimento à imprensa</t>
  </si>
  <si>
    <t>Comunicação interna</t>
  </si>
  <si>
    <t>Patrocínio</t>
  </si>
  <si>
    <t>Produção de conteúdo para as redes sociais</t>
  </si>
  <si>
    <t>Produção de notícia</t>
  </si>
  <si>
    <t>Análise dos processos judiciais</t>
  </si>
  <si>
    <t>Defesa</t>
  </si>
  <si>
    <t>Elaboração de instrumentos</t>
  </si>
  <si>
    <t>Petição judicial</t>
  </si>
  <si>
    <t>Análise processual com vistas a assinatura do presidente</t>
  </si>
  <si>
    <t>Elaboração de documentos para comunicar decisão/recomendação da presidência</t>
  </si>
  <si>
    <t>Emissão de atos administrativos</t>
  </si>
  <si>
    <t xml:space="preserve">Encaminhamento /consulta área técnica e orientação quanto ao trâmite de processos e documentos para instrução </t>
  </si>
  <si>
    <t>Editais de licitações - pregões eletrônicos, sistemas de registros de preços e licitações eletrônicas das estatais - lei 13.303/2016</t>
  </si>
  <si>
    <t>Emissão de documentos e manifestações competentes da secretaria de licitações da presidência - PR/SL</t>
  </si>
  <si>
    <t>PR/SRC</t>
  </si>
  <si>
    <t>Analisar e propor melhorias em controles internos da gestão em GIRC existentes, face a vulnerabilidades identificadas</t>
  </si>
  <si>
    <t>Atender a solicitações procedentes de órgãos de controle interno e externo para GIRC</t>
  </si>
  <si>
    <t>Coordenar a conformação a exigências legais em GIRC no âmbito da empresa</t>
  </si>
  <si>
    <t>Coordenar e fomentar a implantação de uma cultura voltada à GIRC</t>
  </si>
  <si>
    <t>Coordenar e supervisionar a implantação do processo de GIRC</t>
  </si>
  <si>
    <t>Propor e revisar políticas, métodos, procedimentos, artefatos e melhores práticas aplicáveis à Gestão de Integridade, Riscos e Controles Internos (GIRC)</t>
  </si>
  <si>
    <t>Segmento (Unidade Gestora) / Macroprocesso</t>
  </si>
  <si>
    <t>AE/GFN</t>
  </si>
  <si>
    <t>AE/GFN - Gerência de Finanças</t>
  </si>
  <si>
    <t>AE/GCB</t>
  </si>
  <si>
    <t>AE/GCB - Gerência de Contabilidade</t>
  </si>
  <si>
    <t>AA/GTI</t>
  </si>
  <si>
    <t>AA/GTI - Gerência de Tecnologia da Informação</t>
  </si>
  <si>
    <t>5ª/EPE</t>
  </si>
  <si>
    <t>5ª/EPE - Escritório de Apoio Técnico de Penedo</t>
  </si>
  <si>
    <r>
      <t>Planilha Documentadora de Riscos e Controles (PDRC)</t>
    </r>
    <r>
      <rPr>
        <b/>
        <sz val="14"/>
        <color rgb="FF000000"/>
        <rFont val="Calibri"/>
        <family val="2"/>
        <scheme val="minor"/>
      </rPr>
      <t xml:space="preserve">
</t>
    </r>
    <r>
      <rPr>
        <b/>
        <sz val="18"/>
        <color rgb="FF000000"/>
        <rFont val="Calibri"/>
        <family val="2"/>
        <scheme val="minor"/>
      </rPr>
      <t>Lista de Processos por Segmento (Unidade Gerencial)</t>
    </r>
  </si>
  <si>
    <t>Total Geral</t>
  </si>
  <si>
    <t>Macroconsequência (INTERISK)</t>
  </si>
  <si>
    <t>Consequência Gerada pelo Risco (INTERISK)</t>
  </si>
  <si>
    <t>Fator de Risco que Potencializa o Risco (INTERISK)</t>
  </si>
  <si>
    <t>Risco (INTERISK)</t>
  </si>
  <si>
    <t>N/A</t>
  </si>
  <si>
    <t>(Tudo)</t>
  </si>
  <si>
    <t>Macroprocesso  (INTERISK)</t>
  </si>
  <si>
    <t>Tabela de processos e riscos mapeados nas áreas da Sede</t>
  </si>
  <si>
    <t>Segmento / Processo</t>
  </si>
  <si>
    <t>Instrução processual (licitação)</t>
  </si>
  <si>
    <t>RILC, LEI 13.3303/2016, LEI 10.520/2002, INSTRUÇÕES NORMATIVAS, ACÓRDÃOS E MINUTAS PADRÃO.</t>
  </si>
  <si>
    <t>SOLICITAÇÃO DE LICITAÇÃO, TERMO DE REFERÊNCIA, ETP, PARECER DE CUSTOS, AUTORIZAÇÃO DA LICITAÇÃO, ARTs, LICENÇAS.</t>
  </si>
  <si>
    <t>MINUTA DE EDITAL, MINUTA DE CONTRATO, MINUTA DE ATA DE REGISTRO DE PREÇOS.</t>
  </si>
  <si>
    <t>SOLICITAÇÃO DE LICITAÇÃO, TERMO DE REFERÊNCIA, ETP, PARECER DE CUSTOS, AUTORIZAÇÃO DA LICITAÇÃO, ARTs, LICENÇAS, MINUTAS DE EDITAIS CONTRATOS E ARPs.</t>
  </si>
  <si>
    <t>PUBLICAÇÃO E DIVULGAÇÃO DE EDITAIS E RESULTADOS / IRPs / PUBLICAÇÃO DOS RESULTADOS NO DOU  / CONTRATAÇÕES</t>
  </si>
  <si>
    <t>ECODEVASF</t>
  </si>
  <si>
    <t>COMPRASNET /                                            SITE CODEVASF</t>
  </si>
  <si>
    <t>Publicação e divulgação/ Operacionalização e julgamento</t>
  </si>
  <si>
    <t>OE16 - Apoiar a Estruturação de Cidades e Comunidades Sustentáveis</t>
  </si>
  <si>
    <t>resultados insatisfatórios e de pouca sustentabilidade, orientados ao aperfeiçoamento da governança e gestão dos ativos de negócio empregados na Empresa.</t>
  </si>
  <si>
    <t>Integração deficiente e não complementar estabelecida entre as instâncias internas de supervisão</t>
  </si>
  <si>
    <t>baixa efetividade das iniciativas das unidades de controle interno para aperfeiçoamento e formulação de mecanismos de controle da governança e gestão</t>
  </si>
  <si>
    <t>comprometimento de resultados planejados, baixa efetividade de processos de trabalho e exposição a riscos de integridade motivados pela exploração continuada de vulnerabilidades.</t>
  </si>
  <si>
    <t>Ausência de processo estabelecido com participação dos conselhos e da liderança executiva, para endereçamento das propostas de melhoria e formulação de novos controles internos da gestão</t>
  </si>
  <si>
    <t>dificuldade de aprimoramento dos controles internos da gestão com vistas a mitigar vulnerabilidades existentes e o grau de exposição a ameaças conhecidas</t>
  </si>
  <si>
    <t>baixa celeridade do processo, retrabalho e impossibilidade de análises transversais dos riscos institucionais.</t>
  </si>
  <si>
    <t>Ausência de sistema adequado</t>
  </si>
  <si>
    <t>ausência de integração, captação e consistência de resultados</t>
  </si>
  <si>
    <t>insuficiência em atender a exigências de órgão de controle interno e externo e insucesso no processo de implantação de GIRC no âmbito da empresa.</t>
  </si>
  <si>
    <t>Patrocínio em escala insuficiente para imprimir maior celeridade ao processo</t>
  </si>
  <si>
    <t>implantação de Gerenciamento de Integridade, Riscos e Controles Internos na Codevasf</t>
  </si>
  <si>
    <t>descrédito na implantação de Gerenciamento de Integridade, Riscos e Controles Internos na Codevasf</t>
  </si>
  <si>
    <t>execução do desdobramento da estratégia corporativa sem proteção aos ativos de negócio com resultados indeterminados.</t>
  </si>
  <si>
    <t>Dificuldade de entendimento dos benefícios decorrentes do emprego do gerenciamento de riscos</t>
  </si>
  <si>
    <t>entregas de produtos essenciais com qualidade inferior ao esperado</t>
  </si>
  <si>
    <t>insuficiência em atender a exigências de órgão de controle interno e externo.</t>
  </si>
  <si>
    <t>Baixa maturidade institucional em atuações transversais e desinteresse em atuar de forma orientada a métodos</t>
  </si>
  <si>
    <t>morosidade na implementação dos processos de GIRC</t>
  </si>
  <si>
    <t>morosidade na implementação dos processos de Gerenciamento de Integridade, Riscos e Controles internos</t>
  </si>
  <si>
    <t>desperdício de recurso público.</t>
  </si>
  <si>
    <t>Alta rotatividade (Gestores e pontos focais)</t>
  </si>
  <si>
    <t>dificuldade na retenção do conhecimento já adquirido</t>
  </si>
  <si>
    <t>Retrabalho.</t>
  </si>
  <si>
    <t>desfalque de equipe, sobrecarga do setor e atrasos de licitações.</t>
  </si>
  <si>
    <t>Perca do profissional qualificado</t>
  </si>
  <si>
    <t>rotatividade de pessoal com consequente perca de qualificação da equipe</t>
  </si>
  <si>
    <t>recomendações e constatações advindas de órgãos de controle internos e externos.</t>
  </si>
  <si>
    <t>Não ocorrência de atualização e acompanhamento legal / legislativo relativo a atividade licitatória e a inobservância desses aspectos legais que incidam em demandas de órgãos de controles e/ou processos judiciais</t>
  </si>
  <si>
    <t>Não observância dos aspectos legais em desacordo com os quesitos legais, publicidade e transparência processual dos certames</t>
  </si>
  <si>
    <t>não observância dos aspectos legais em desacordo com os quesitos legais, publicidade e transparência processual dos certames</t>
  </si>
  <si>
    <t>Editais de licitações - pregões eletrônicos, sistemas de registros de preços e licitações eletrônicas das estatais - Lei 13.303/2016</t>
  </si>
  <si>
    <t>Não realização de procedimentos alinhados aos normativos da Empresa.</t>
  </si>
  <si>
    <t>Ausência de orientações e procedimentos padrões / operacionais</t>
  </si>
  <si>
    <t>manifestações profissionais sem o cumprimento dos aspectos necessários e indispensáveis para o efetivo exercício</t>
  </si>
  <si>
    <t>incorreções processuais e de procedimentos licitatórios em descompasso com aqueles que são exigidos para o cumprimento dos analistas de licitação, podendo gerar restrições, recursos ou impugnações.</t>
  </si>
  <si>
    <t>Capacitação insuficiente</t>
  </si>
  <si>
    <t>desalinhamento das práticas da atividade licitatória com as exercidas e exigidas do analista de licitação</t>
  </si>
  <si>
    <t>prejuízos de ordem política ou legal imputáveis à Codevasf.</t>
  </si>
  <si>
    <t>Inobservância ou falha na validação da conformidade processual decorrente da deficiência de conhecimento</t>
  </si>
  <si>
    <t>erros nos atos de gestão</t>
  </si>
  <si>
    <t>Inobservância ou falha na validação da conformidade processual decorrente da ausência de procedimentos</t>
  </si>
  <si>
    <t>contingenciamento de demandas internas e externas e não atendimento de exigências de Órgãos de Controle.</t>
  </si>
  <si>
    <t>Falhas em sistemas operacionais internos</t>
  </si>
  <si>
    <t>impossibilidade de análise e despacho dos processos administrativos</t>
  </si>
  <si>
    <t>penalidades e prejuízos financeiros resultantes da inobservância no cumprimento de prazos legais, perdas na internalização de oportunidades e comprometimento do desenvolvimento institucional.</t>
  </si>
  <si>
    <t>Integração deficiente de informação das áreas envolvidas, prazos exíguos e volume de demandas</t>
  </si>
  <si>
    <t>dificuldade na execução de análises processuais com possibilidade de perdas de prazos</t>
  </si>
  <si>
    <t>Deficiência ou falha na instrução de processos e documentos</t>
  </si>
  <si>
    <t>falhas no atendimento a demandas externas ou perda de oportunidade no aprimoramento da governança</t>
  </si>
  <si>
    <t>prejuízos ao erário.</t>
  </si>
  <si>
    <t>Falta de priorização da área no levantamento das informações necessárias para alegação do direito</t>
  </si>
  <si>
    <t>elaboração de petição precária (incompleta), sem os subsídios necessários para embasar o direito</t>
  </si>
  <si>
    <t>elaboração de petição precária e sem os subsídios necessários para embasar o direito</t>
  </si>
  <si>
    <t>Forte concentração de demandas jurídicas na formulação de instrumentos pactuados pela Empresa face à sazonalidade no aporte de recursos</t>
  </si>
  <si>
    <t>equívocos no procedimento licitatório. (Quando ocorre falhas no decorrer da fase interna do procedimento licitatório acarretará no contrato. Ex. Edital de licitação não previu a Garantia de Execução do Contrato, o contrato será elaborado sem essa cláusula e poderá gerar prejuízos à Codevasf caso a empresa não execute o objeto)</t>
  </si>
  <si>
    <t>equívocos no procedimento licitatório</t>
  </si>
  <si>
    <t>previsão orçamentária insuficiente.</t>
  </si>
  <si>
    <t>erro de análise processual por parte do Assessor Jurídico</t>
  </si>
  <si>
    <t>Integração deficiente do SISJUR com sistemas internos da CODEVASF</t>
  </si>
  <si>
    <t>morosidade pelo trabalho manual</t>
  </si>
  <si>
    <t>gestão ineficiente dos processos e comprometimento do êxito do processo de defesa.</t>
  </si>
  <si>
    <t>Conflitos normativos ocasionados por direcionamentos e influências de partes interessadas</t>
  </si>
  <si>
    <t>interpretação equivocada dos fatos e da legislação aplicada</t>
  </si>
  <si>
    <t>prejuízos financeiros à Codevasf.</t>
  </si>
  <si>
    <t>Informações ou dados insuficientes ou imprecisos para a defesa processual das áreas relacionadas</t>
  </si>
  <si>
    <t>elaboração de defesa precária (incompleta), sem os subsídios necessários para embasar o direito</t>
  </si>
  <si>
    <t>elaboração de defesa precária e sem os subsídios necessários para embasar o direito</t>
  </si>
  <si>
    <t>impacto negativo na imagem institucional e na reputação da Codevasf por veiculação na imprensa de notícia com informações distorcidas, incorretas ou sem o devido posicionamento da Companhia sobre os fatos.</t>
  </si>
  <si>
    <t>Discricionariedade dos gestores em decidir pelo não atendimento à demanda de imprensa por insegurança ou negligência quanto à obrigação legal da transparência e do direito à informação</t>
  </si>
  <si>
    <t>negativa de atendimento à demanda de imprensa</t>
  </si>
  <si>
    <t>descrédito quanto à atuação da Codevasf e desconfiança quanto à lisura da Companhia em fornecer dados e informações de interesse público, atingindo a imagem institucional e a reputação da empresa.</t>
  </si>
  <si>
    <t>Insegurança ou negligência na coleta, tratamento e disponibilização de dados e informações</t>
  </si>
  <si>
    <t>atendimento à imprensa com dados e informações incorretas ou incompletas</t>
  </si>
  <si>
    <t>Devido à não priorização da demanda por unidade orgânica que fornecerá dados e informações demandadas no prazo acordado com o profissional de imprensa</t>
  </si>
  <si>
    <t>não atendimento ao prazo acordado com o profissional da imprensa para repasse do dados, informações ou posicionamentos</t>
  </si>
  <si>
    <t>não atendimento ao prazo acordado com o profissional da imprensa para repasse dos dados, informações ou posicionamentos</t>
  </si>
  <si>
    <t>mau uso de recursos públicos.</t>
  </si>
  <si>
    <t>Tempo elevado entre o recebimento do bem e a sua doação</t>
  </si>
  <si>
    <t>dano ao bem durante o período de armazenagem (recebimento até a doação)</t>
  </si>
  <si>
    <t>não atendimento da população a qual o bem foi destinado.</t>
  </si>
  <si>
    <t>Insuficiência orçamentário e financeiro</t>
  </si>
  <si>
    <t>não entrega do veículos e maquinários</t>
  </si>
  <si>
    <t>aquisições de veículos e maquinários para os beneficiários não aptos ao recebimento do produto e consequente prejuízo na imagem institucional, sanções de órgãos de controle externo e interno.</t>
  </si>
  <si>
    <t>Ausência de processo/procedimento para avaliar a priorização os beneficiários</t>
  </si>
  <si>
    <t>destinação inadequada de recursos em desacordo com as reais necessidades dos beneficiários</t>
  </si>
  <si>
    <t>a retrabalho, atraso no atendimento do objeto. Não atendimento das expectativas do bem a ser adquirido. Mau uso de recursos públicos.</t>
  </si>
  <si>
    <t>dificuldade de elaboração de planejamento e especificações técnicas, execução de ações inadequadas ou ausência de ações necessárias</t>
  </si>
  <si>
    <t>execução de ações inadequadas ou ausência de ações necessárias</t>
  </si>
  <si>
    <t>SAA ou SES inoperante.</t>
  </si>
  <si>
    <t>Integração deficiente da Codevasf com os Municípios</t>
  </si>
  <si>
    <t>transferência da infraestrutura implantada aos Municípios que não assumem a responsabilidade pela obra</t>
  </si>
  <si>
    <t>não atendimento da população a qual a obra/bem foi destinada.</t>
  </si>
  <si>
    <t>paralização da obra/ não entrega do produto</t>
  </si>
  <si>
    <t>entrega de SAA ou SES e Instalação de Poços e de Cisternas para o Projetos não aptos ao recebimento da obra/produto, e consequente prejuízo na imagem institucional, sanções de órgãos de controle externo e interno.</t>
  </si>
  <si>
    <t>Ausência de procedimentos e normativos específicos, e/ou normativos/formulários desatualizados</t>
  </si>
  <si>
    <t>retrabalho, atraso no atendimento do objeto.</t>
  </si>
  <si>
    <t>retrabalho, atraso nas respostas aos órgãos de controle, clima organizacional prejudicado e processos deficientes.</t>
  </si>
  <si>
    <t>Preenchimento inadequado e insuficiente do SIGEC</t>
  </si>
  <si>
    <t>instrumentos da Codevasf com acompanhamentos inadequados ou desatualizados/obsoletos</t>
  </si>
  <si>
    <t>Instrumentos da Codevasf com acompanhamentos inadequados ou deficientes</t>
  </si>
  <si>
    <t>monitoramento insuficiente.</t>
  </si>
  <si>
    <t>a contratação de empresas de fiscalização para as obras</t>
  </si>
  <si>
    <t>inviabilização da contratação de empresas de fiscalização para as obras</t>
  </si>
  <si>
    <t>gestão inadequada dos instrumentos</t>
  </si>
  <si>
    <t>processos incompletos e inadequados.</t>
  </si>
  <si>
    <t>Fatos fortuitos em campo que impossibilitem a execução de cronograma</t>
  </si>
  <si>
    <t>ações ineficientes, podendo proporcionar até o rompimento das estruturas</t>
  </si>
  <si>
    <t>ações ineficientes</t>
  </si>
  <si>
    <t>não realização das intervenções nos padrões técnicos adequados</t>
  </si>
  <si>
    <t>intervenções em lugar inapropriado ou que não sejam eficientes</t>
  </si>
  <si>
    <t>não execução ou execução parcialmente das ações de contenção de processos erosivos</t>
  </si>
  <si>
    <t>irregularidade Ambiental das Atividades e dos Empreendimentos da Codevasf.</t>
  </si>
  <si>
    <t>Ausência de previsão orçamentária/financeira para pagamento de taxas e execução de serviços ambientais</t>
  </si>
  <si>
    <t>invalidação dos Atos Autorizativos por falha na Compensação Ambiental</t>
  </si>
  <si>
    <t>invalidação dos Atos Autorizativos</t>
  </si>
  <si>
    <t>invalidação dos Atos Autorizativos por falha do Monitoramento Ambiental</t>
  </si>
  <si>
    <t>ocorrência de advertência e/ou Multa</t>
  </si>
  <si>
    <t>Não atendimento dos prazos legais de entrega dos estudos exigidos pelo órgão ambiental</t>
  </si>
  <si>
    <t>arquivamento do Processo de Licenciamento pelo órgão ambiental</t>
  </si>
  <si>
    <t>Fatos fortuitos em campo que impossibilitem a execução de cronograma e/ou ausência de previsão orçamentária/financeira para pagamento de taxas e execução de serviços ambientais</t>
  </si>
  <si>
    <t>atraso no cumprimento das exigências dos órgãos ambientais</t>
  </si>
  <si>
    <t>processos incompletos e inadequados</t>
  </si>
  <si>
    <t>impossibilidade de concluir as providências para o procedimento de obtenção de autorizações</t>
  </si>
  <si>
    <t xml:space="preserve">impossibilidade de concluir as providências </t>
  </si>
  <si>
    <t>Incidência de vício processual.</t>
  </si>
  <si>
    <t>Fornecimento de dados e/ou informações indefinidas ou incompletas procedentes das unidades orgânicas gestoras dos empreendimentos da Codevasf. Formalização tardia das solicitações para regularização ambiental</t>
  </si>
  <si>
    <t>inviabilização da regularização ambiental de empreendimentos da Codevasf.</t>
  </si>
  <si>
    <t>arquivamento do processo de Licenciamento pelo órgão ambiental</t>
  </si>
  <si>
    <t>necessidade de complementação dos estudos, aditamento de prazo de execução ao processo.</t>
  </si>
  <si>
    <t>Alteração de Portaria ou de posicionamento do analista do órgão ambiental durante a elaboração do estudo e/ou acompanhamento ineficaz do andamento dos estudos por parte do fiscal de gestão do contrato para elaboração do estudo ambiental</t>
  </si>
  <si>
    <t>não atendimento a todos os pontos exigidos no TR do órgão ambiental</t>
  </si>
  <si>
    <t>atraso no cronograma técnico (projeto ou obra) do empreendimento.</t>
  </si>
  <si>
    <t>atraso na entrega do Estudo</t>
  </si>
  <si>
    <t>Fatos fortuitos em campo que impossibilitem a execução de cronograma do contrato</t>
  </si>
  <si>
    <t>impossibilidade de concluir as providências para o procedimento de licenciamento no prazo determinado pelo projeto/obra</t>
  </si>
  <si>
    <t>impossibilidade de concluir as providências</t>
  </si>
  <si>
    <t>Posicionamento do órgão ambiental quanto ao rigor em cumprir com a legislação aplicável ou Alteração na Legislação Ambiental Federal, estadual ou Municipal aplicável, que julgue a Inviabilidade ambiental do empreendimento</t>
  </si>
  <si>
    <t>indeferimento de Licenças ou Autorizações requeridas</t>
  </si>
  <si>
    <t>Indeferimento de Licenças ou Autorizações requeridas</t>
  </si>
  <si>
    <t>Demanda acentuada das novas áreas de atuação da Codevasf, falta de acesso ou domínio das equipes sobre as ferramentas sistêmicas de controle e ausência de procedimentos e normativos específicos</t>
  </si>
  <si>
    <t>instrumentos da Codevasf com acompanhamentos inadequados ou deficientes</t>
  </si>
  <si>
    <t>projetos de Inclusão Produtiva sem atender os resultados previstos e gerando o mau uso de recurso público.</t>
  </si>
  <si>
    <t>Devido à interferência externa ou política</t>
  </si>
  <si>
    <t>beneficiários sem vocação para o Projeto de Inclusão Produtiva ou não capacitados para a utilização dos bens disponíveis em doação</t>
  </si>
  <si>
    <t>beneficiários sem vocação para o Projeto de Inclusão Produtiva</t>
  </si>
  <si>
    <t>dificuldade no cumprimento do objetivo estratégico; Prejuízos à imagem da Codevasf e possíveis penalidades dos órgãos de controle.</t>
  </si>
  <si>
    <t>Falta de padronização dos procedimentos</t>
  </si>
  <si>
    <t>ocorrer limitações táticas e operacionais no planejamento</t>
  </si>
  <si>
    <t>limitações táticas e operacionais no planejamento</t>
  </si>
  <si>
    <t>perda de tempo e recurso, além de "possível" Não cumprimento do PEI, PAN e LOA.</t>
  </si>
  <si>
    <t>Planejamento sem o envolvimento direto dos responsáveis pelos Projetos de Inclusão Produtiva.</t>
  </si>
  <si>
    <t>ocorrer ações inadequadas ou ausência de ações necessárias no planejamento de implantação de Projetos de Inclusão Produtiva</t>
  </si>
  <si>
    <t>ações inadequadas ou ausência de ações necessárias no planejamento de implantação de Projetos de Inclusão Produtiva</t>
  </si>
  <si>
    <t>adoção de ações mal planejadas, envolvendo os Projetos de Inclusão Produtiva, com perda de tempo e recurso.</t>
  </si>
  <si>
    <t>ocorrer informações inconsistentes sobre os projetos de inclusão produtiva</t>
  </si>
  <si>
    <t>informações inconsistentes sobre os projetos de inclusão produtiva</t>
  </si>
  <si>
    <t>subutilização dos Centros de Recursos Pesqueiros.</t>
  </si>
  <si>
    <t>Utilização inadequada da rubrica de produção para custeio administrativo</t>
  </si>
  <si>
    <t>redução da produção de alevinos nos Centros de Recursos Pesqueiros</t>
  </si>
  <si>
    <t>edução da produção de alevinos nos Centros de Recursos Pesqueiros</t>
  </si>
  <si>
    <t>Dificuldades na realização das atividades e no atendimento à revitalização ambiental nos Centros de Recursos Pesqueiros.</t>
  </si>
  <si>
    <t>Empresa não compreender, no planejamento, os Centros como unidades administrativas (não apresenta recursos para as despesas administrativas)</t>
  </si>
  <si>
    <t>indisponibilidade de recursos para todas as atividades inerentes aos Centros de Recursos Pesqueiros</t>
  </si>
  <si>
    <t>Capacitação insuficiente dos profissionais dos Centros de Recursos Pesqueiros e sobrecarga de atribuições para o chefe do Centro</t>
  </si>
  <si>
    <t>gestão ineficaz de recursos relativos aos Centros de Recursos Pesqueiros</t>
  </si>
  <si>
    <t>aumento da precarização da infraestrutura; Fragilização do monitoramento, controle e investimentos nos projetos de irrigação.</t>
  </si>
  <si>
    <t>Demandas externas conflitantes com as políticas públicas</t>
  </si>
  <si>
    <t>ocorrer atendimento do termo de conciliação da CCAF/AGU sobre a aceitabilidade de titularidade sem cumprimento aos critérios mínimos de recebimento de obras públicas</t>
  </si>
  <si>
    <t>atendimento do termo de conciliação da CCAF/AGU sobre a aceitabilidade de titularidade sem cumprimento aos critérios mínimos de recebimento de obras públicas</t>
  </si>
  <si>
    <t>quebra de vínculos contratuais e legais com os projetos do Sistema Itaparica; Judicialização do processo de transferência de titularidade dos projetos do Sistema Itaparica.</t>
  </si>
  <si>
    <t>Pendências no Contrato de Cessão Provisória; Dificuldade de atendimento de requisitos de transferência de titularidade na legislação vigente</t>
  </si>
  <si>
    <t>ocorrer inviabilidade de celebração de contrato de cessão definitiva dos projetos do Sistema Itaparica a Codevasf</t>
  </si>
  <si>
    <t>inviabilidade de celebração de contrato de cessão definitiva dos projetos do Sistema Itaparica a Codevasf</t>
  </si>
  <si>
    <t>impedimento de aplicação de recursos para pagamentos de contas de energia elétrica e contratos dos projetos públicos de irrigação.</t>
  </si>
  <si>
    <t>Contingenciamentos orçamentários e financeiros</t>
  </si>
  <si>
    <t>atraso ou não pagamento de contratos, prestação de serviços ou convênios</t>
  </si>
  <si>
    <t>atraso ou não pagamento de despesas</t>
  </si>
  <si>
    <t>impedimento de aplicação de recursos em investimentos estruturantes.</t>
  </si>
  <si>
    <t>não ocorrer modernização e revitalização das infraestruturas de uso comum dos PPIs</t>
  </si>
  <si>
    <t>inadimplemento nos custeios dos PPIs e não revitalização dos projetos.</t>
  </si>
  <si>
    <t>Aprovação incompatível da LOA com as necessidades orçamentárias planejadas pela AI a presidência</t>
  </si>
  <si>
    <t>divergência entre o planejamento anual da empresa com as necessidades priorizadas da área</t>
  </si>
  <si>
    <t>não alocação de empenho a empresa vencedora de licitação; Não atingimento de metas de empenhos no ano; Não execução de investimentos nos PPIs.</t>
  </si>
  <si>
    <t>Ausência de documentos técnicos padrões para projetos estruturantes</t>
  </si>
  <si>
    <t>inviabilidade de execução global das emendas impositivas individuais e de bancadas</t>
  </si>
  <si>
    <t>paralização da operação dos projetos de irrigação.</t>
  </si>
  <si>
    <t>perda da competitividade e concorrência igualitária no certame.</t>
  </si>
  <si>
    <t>Não observância de procedimentos internos e legislação pertinentes para segregação de informações de caráter estratégico e confidencial</t>
  </si>
  <si>
    <t>divulgação de informações e dados do negócio a fornecedores de forma a privilegiar prepostos</t>
  </si>
  <si>
    <t>prejuízos e comprometimento da segurança das infraestruturas, impactando orçamentos estabelecidos e a imagem dos responsáveis pelo empreendimento; Perdas de recursos por interrupções e retrabalhos necessários a normalização do projeto; Projeto se torna inviável.</t>
  </si>
  <si>
    <t>Negligência e ou falha na supervisão sistemática e continuada da execução de serviços e fornecimentos em contratos; Conflitos e indefinições nas especificações técnicas mais adequadas durante andamento e execução do contrato</t>
  </si>
  <si>
    <t>execução do objeto contratual em desacordo com as especificações técnicas por falhas na elaboração do projeto básico</t>
  </si>
  <si>
    <t>investimentos, obras e serviços de infraestruturas e operacionais não concluídos nos PPIs, aumento de despesas e redução de receitas.</t>
  </si>
  <si>
    <t>Contingenciamento de recursos públicos por dificuldades econômicas nacional e mundial</t>
  </si>
  <si>
    <t>interrupções ou não conclusão do objeto dos contratos por falta de recursos financeiros</t>
  </si>
  <si>
    <t>interrupção dos serviços/objetos</t>
  </si>
  <si>
    <t>apresentação de valores incorretos nos boletins de medições. Medições imprecisas.</t>
  </si>
  <si>
    <t>erros de quantitativos e valores nas planilhas de medição de contratos celebrados com a Codevasf</t>
  </si>
  <si>
    <t>erros de quantitativos e valores nas planilhas de medição de contratos celebrados</t>
  </si>
  <si>
    <t>Organizações de Irrigantes (OIs) impedida (legal) de celebrar e renovar o Contrato de Cessão com a Codevasf. Gestão irregular da infraestrutura de irrigação.</t>
  </si>
  <si>
    <t>Ausência de regularidades fiscais, trabalhistas, de tributos, e ou falta de fiscalização operacional e eficiente nas OIs</t>
  </si>
  <si>
    <t>não celebração ou renovação do Contrato de Cessão com as Organizações de Irrigantes (OIs)</t>
  </si>
  <si>
    <t>execuções insuficientes e não transparentes dos serviços realizados com os planejados.</t>
  </si>
  <si>
    <t>Diretrizes existentes insuficientes e desatualizados</t>
  </si>
  <si>
    <t>não apresentação do relatório de execução das atividades previstas nos POAs do exercício anterior</t>
  </si>
  <si>
    <t>não atendimento as solicitações de revitalização e modernização dos PPIs.</t>
  </si>
  <si>
    <t>não realização de obras e ações nos PPIs e nas áreas de atuação da Codevasf</t>
  </si>
  <si>
    <t>não realização de obras e ações nos PPIs</t>
  </si>
  <si>
    <t>atrasos na aprovação das tarifas d'água K2, que autoriza as coletas de recursos financeiros dos irrigantes para operação e manutenção dos projetos; Retrabalhos entre as unidades; Falta de representação significativa da situação atual dos Projetos de Irrigação; Apresentação de valores das tarifas d'água insuficientes.</t>
  </si>
  <si>
    <t>Desconhecimento dos processos de trabalhos pelas Organizações de Irrigantes (OI); Falta de cobrança de elaboração do POA em tempo hábil; normativo do K2 desatualizado</t>
  </si>
  <si>
    <t>não aprovação do POA e tarifas d'água K2 para o exercício seguinte</t>
  </si>
  <si>
    <t xml:space="preserve">Erros nas tomadas de decisões </t>
  </si>
  <si>
    <t>Imposições que comprometem a coerência técnica dos dados e das informações relativas à produção agropecuária</t>
  </si>
  <si>
    <t>baixa confiabilidade de dados e informações agropecuárias</t>
  </si>
  <si>
    <t>baixa confiabilidade de dados e das informações</t>
  </si>
  <si>
    <t>impactos negativos nos resultados socioeconômicos.</t>
  </si>
  <si>
    <t>Ausência de dados de produção agropecuária dos novos PPIs e das novas áreas de atuação da empresa</t>
  </si>
  <si>
    <t>comprometimento da apresentação, qualitativa e quantitativa, dos dados e das respectivas informações da produção agropecuária dos PPIs</t>
  </si>
  <si>
    <t>comprometimento da apresentação dos dados e das respectivas informações da produção agropecuária dos PPIs</t>
  </si>
  <si>
    <t>Dificuldades no levantamento das características do público-alvo beneficiário, bem como na precificação dos itens de despesa do projeto</t>
  </si>
  <si>
    <t>concepção de projetos e ações deficientes</t>
  </si>
  <si>
    <t>Ausência ou ineficácia de método/sistema de levantamento dos dados de produção agropecuária dos PPIs</t>
  </si>
  <si>
    <t>erro operacional na coerência técnica dos dados de produção</t>
  </si>
  <si>
    <t>Imposições que comprometem a coerência técnica dos dados e das respectivas informações relativas à produção agropecuária dos projetos públicos de irrigação</t>
  </si>
  <si>
    <t>baixa confiabilidade de dados e das informações de produção agropecuária dos PPIs</t>
  </si>
  <si>
    <t>Ausência de sistema para o registro, tratamento e apresentação dos dados da produção agropecuária dos PPIs</t>
  </si>
  <si>
    <t>falhas no registro, tratamento e apresentação dos dados e das respectivas informações da produção agropecuária dos PPIs</t>
  </si>
  <si>
    <t>Capacitação insuficiente para se proceder à coleta e à análise prévia dos dados de produção agropecuária dos PPIs</t>
  </si>
  <si>
    <t>comprometimento da coleta e da análise dos dados e das respectivas informações de produção agropecuária dos PPIs</t>
  </si>
  <si>
    <t>Ausência de método de levantamento eficaz e seguro dos dados de produção agropecuária dos PPIs</t>
  </si>
  <si>
    <t>falhas na coleta de dados da produção agropecuária fidedignos dos PPIs</t>
  </si>
  <si>
    <t>retrabalhos com uso de planilhas e não alcance dos resultados esperados pela gestão.</t>
  </si>
  <si>
    <t>Falta de ajustes, atualizações e conclusão do sistema de informação, aplicada à gestão fundiária</t>
  </si>
  <si>
    <t>não entregas de relatórios atualizados dos lotes ocupados para a gestão fundiária</t>
  </si>
  <si>
    <t>diminuição da produção nos projetos de irrigação e a perda de receita pública.</t>
  </si>
  <si>
    <t>Inexploração das unidades parcelares (falta de créditos dos irrigantes) e/ou inadimplência</t>
  </si>
  <si>
    <t>aumento do número de lotes sujeitos à retomada e à devolução</t>
  </si>
  <si>
    <t>Não obtenção de crédito junto às instituições financeiras para investimentos e suporte à produção dos irrigantes, e impossibilidade de transferência de unidades parcelares para terceiros.</t>
  </si>
  <si>
    <t>não regularização fundiária das unidades parcelares dos PPIs na Codevasf</t>
  </si>
  <si>
    <t>não regularização fundiária</t>
  </si>
  <si>
    <t>Erros nas tomadas de decisões.</t>
  </si>
  <si>
    <t>Ausência de uniformidade na interpretação da legislação Agrário e normativos da Codevasf entre setores da Codevasf</t>
  </si>
  <si>
    <t>adoção de procedimentos não respaldados pela legislação Agrária e normativos da Codevasf</t>
  </si>
  <si>
    <t>Interferência externa na tomada de decisões para a alienação e aquisição de terras em desacordo com requisitos técnicos</t>
  </si>
  <si>
    <t>análises equivocadas de processos administrativos relacionados à gestão fundiária</t>
  </si>
  <si>
    <t>Não obtenção de crédito junto às instituições financeiras para investimentos e suporte à produção dos irrigantes, impossibilidade de transferência de unidades parcelares para terceiros, diminuição da produção nos projetos de irrigação e a perda de receita pública e das Organizações de Produtores (Distritos).</t>
  </si>
  <si>
    <t>não titulação (escritura e registro) das unidades parcelares aos irrigantes vencedores dos certames, em virtude do não atendimento da legislação de georreferenciamento</t>
  </si>
  <si>
    <t>não titulação (escritura e registro) das unidades parcelares aos irrigantes vencedores dos certames</t>
  </si>
  <si>
    <t>Não parcelamento do projeto e titulação das unidades parcelares.</t>
  </si>
  <si>
    <t>não regularização fundiária do parcelamento do PPI na Codevasf</t>
  </si>
  <si>
    <t>Falta de informação para o usuário.</t>
  </si>
  <si>
    <t>Falta de visão da equipe da Biblioteca na conversão do formato impresso para o formato digital, bem como investimentos para esse fim e manter o acervo informacional em formato impresso</t>
  </si>
  <si>
    <t>restrição de acesso à informação</t>
  </si>
  <si>
    <t>fechamento da biblioteca.</t>
  </si>
  <si>
    <t>Falta de divulgação do material digitalizado e pouco acesso dos usuários ao Repositório Digital</t>
  </si>
  <si>
    <t>subutilização do serviço disponível</t>
  </si>
  <si>
    <t>Falta de cultura dos empregados na utilização das informações no acervo da Biblioteca</t>
  </si>
  <si>
    <t>subutilização da biblioteca</t>
  </si>
  <si>
    <t>descumprimento da LGPD e uso indevido das informações coletas.</t>
  </si>
  <si>
    <t>Falta de classificação interna do tipo de informações sensíveis</t>
  </si>
  <si>
    <t>exposição de dados</t>
  </si>
  <si>
    <t>inconsistência das informações do banco, sanções de órgãos de controle interno e externo e falhas na segurança da informação.</t>
  </si>
  <si>
    <t>Falta e falha de rotinas automatizadas/sistematizada para a realização da intervenção necessária e acesso as informações diretamente no Banco de dados</t>
  </si>
  <si>
    <t>acesso indevido e a manipulação da informação</t>
  </si>
  <si>
    <t>Não emissão de relatórios, não utilização dos sistemas corporativos, reclamação dos empregados públicos e comprometimento dos negócios da empresa.</t>
  </si>
  <si>
    <t>Rotinas não otimizadas, Hardware/Software obsoleto e baixa performance do banco de dados</t>
  </si>
  <si>
    <t>lentidão no acesso aos sistemas</t>
  </si>
  <si>
    <t>Perda de dados e informações, contingenciamento de operações e sistemas.</t>
  </si>
  <si>
    <t>Ausência de uma política de backup alinhada às necessidades do negócio com informações e parâmetros de sistemas de suporte em conformidade com as necessidades do negócio</t>
  </si>
  <si>
    <t>impossibilidade de recuperação de dados e sistemas de suporte em incidentes provocados por defeitos ou agentes externos</t>
  </si>
  <si>
    <t>impossibilidade de recuperação de dados e sistemas de suporte</t>
  </si>
  <si>
    <t>exposição da Codevasf, inconsistências das informações, fraudes nos sistemas corporativos.</t>
  </si>
  <si>
    <t>Privilégios excessivos ou esquecidos pela equipe de TI e acesso indevido ao sistema de gerenciamento de banco de dados</t>
  </si>
  <si>
    <t>manipulação indevida das informações</t>
  </si>
  <si>
    <t>indisponibilidade do ambiente/serviço por mais tempo.</t>
  </si>
  <si>
    <t>Documentação indevida e desatualizada dos contatos ou indisponibilidade de contato para apoio à solução de incidente</t>
  </si>
  <si>
    <t>dificuldade de comunicação com os responsáveis diretos pela resolução do incidente</t>
  </si>
  <si>
    <t>Demora no atendimento para restabelecer o ambiente, tratamento indevido podendo gerar outros incidentes.</t>
  </si>
  <si>
    <t>Falta de registro em base de conhecimento</t>
  </si>
  <si>
    <t>descumprimento do procedimento estabelecido</t>
  </si>
  <si>
    <t>descumprimento dos normativos e procedimentos internos</t>
  </si>
  <si>
    <t>Tratamento indevido podendo gerar outros incidentes.</t>
  </si>
  <si>
    <t>Dificuldade na identificação do problema e/ou Classificação inadequada do incidente</t>
  </si>
  <si>
    <t>dificuldade na identificação do problema e/ou Classificação inadequada do incidente</t>
  </si>
  <si>
    <t>contingenciamento de operações ou ocasionalmente o sequestro de dados.</t>
  </si>
  <si>
    <t>Desconhecimento e priorização dos ativos críticos de TI em suportar o negócio</t>
  </si>
  <si>
    <t>ausência ou deficiência na proteção de ativos críticos de TI</t>
  </si>
  <si>
    <t>possibilidades de exploração em ataques cibernéticos de procedência externa ou descumprimento de políticas internas estabelecidas e de vulnerabilidades conhecidas por malwares e hackers.</t>
  </si>
  <si>
    <t>Deficiência de inventário de dispositivos físicos e de sistemas, gerando desconhecimento e ausência de um processo recorrente estabelecido para manter a atualização de software básico (drivers, firmwares, OS e etc.)</t>
  </si>
  <si>
    <t>apresentação de dispositivos com vulnerabilidades em decorrência da ausência de atualização em firmwares e softwares básicos</t>
  </si>
  <si>
    <t>dispositivos com vulnerabilidades em decorrência da ausência de atualização em firmwares e softwares básicos</t>
  </si>
  <si>
    <t>contingenciamento das operações e impossibilidade de prever seu restabelecimento</t>
  </si>
  <si>
    <t>Ausência de identificação dos requisitos de resiliência para todas as condições operacionais</t>
  </si>
  <si>
    <t>inoperância de ativos críticos de Tecnologia da Informação para atendimento às necessidades e requerimentos das operações de negócio</t>
  </si>
  <si>
    <t>inoperância de ativos críticos de Tecnologia da Informação</t>
  </si>
  <si>
    <t>perda de informação, vazamento de informação, danos físicos e perda da segurança de informação, emprego incorreto, indevido e não autorizado de recursos de sistemas de informação, comprometimento das proteções e mecanismos de segurança empregados para acesso aos sistemas.</t>
  </si>
  <si>
    <t>Ausência de orientações ao usuário sobre o bom emprego dos recursos de Tecnologia da Informação</t>
  </si>
  <si>
    <t>uso inadequado dos recursos de Tecnologia de Informação</t>
  </si>
  <si>
    <t>uso inadequado dos recursos de TI</t>
  </si>
  <si>
    <t>contingenciamento das operações e impossibilidade de prever seu restabelecimento.</t>
  </si>
  <si>
    <t>Ausência de planos de resposta (Resposta a Incidentes e Continuidade de Negócios) e planos de recuperação (Recuperação de Incidentes e Recuperação de Desastres)</t>
  </si>
  <si>
    <t>impossibilidade de minimizar prejuízos e restabelecer a normalidade das operações de negócio</t>
  </si>
  <si>
    <t>perda de dados e informações, contingenciamento de operações e sistemas.</t>
  </si>
  <si>
    <t>insatisfação dos usuários de serviços de TI.</t>
  </si>
  <si>
    <t>Impossibilidade ou delonga no atendimento a solicitações de suporte segundo as necessidades do negócio pela expansão da área de atuação da Codevasf sem planejamento suficiente para suportar as operações de TI</t>
  </si>
  <si>
    <t>contingenciamento de operações de negócio</t>
  </si>
  <si>
    <t>descumprimento do compliance legal e recomendações de auditoria e exigências de órgãos de controle externo e interno, com perda de credibilidade e sujeição a sanções.</t>
  </si>
  <si>
    <t>dificuldade em atender demandas que requeiram a adoção de práticas e padrões de mercado na governança e gestão de TI</t>
  </si>
  <si>
    <t>sobrecarga de trabalho, fiscais incapacitados e gestões de contratos ineficientes.</t>
  </si>
  <si>
    <t>Falta de motivação concreta compatível com responsabilização da função</t>
  </si>
  <si>
    <t>recusa dos servidores mais capacitados do órgão para exercerem a função de fiscal de contrato ou participarem de comissões de recebimento, por considerarem alto o risco de serem responsabilizados caso alguma irregularidade na gestão contratual seja identificada</t>
  </si>
  <si>
    <t>recusa dos servidores mais capacitados do órgão para exercerem a função de fiscal de contrato ou participarem de comissões de recebimento</t>
  </si>
  <si>
    <t>retrabalhos e minimização dos resultados esperados, subutilização da mão de obra do contrato, prejuízos financeiros, sanções e multas.</t>
  </si>
  <si>
    <t>Deficiência qualitativa e quantitativa da equipe</t>
  </si>
  <si>
    <t>execução e fiscalização inadequada do processo de gestão contratual</t>
  </si>
  <si>
    <t>reformulação do planejamento inicial com custos adicionais e comprometimento do cronograma e da execução do contrato.</t>
  </si>
  <si>
    <t>Falta de planejamento por parte da contratante e intempestividade da contratante para adequação de infraestrutura básica de TI</t>
  </si>
  <si>
    <t>atraso no início da prestação de serviços contratados</t>
  </si>
  <si>
    <t>fraude, erros no processo e falha na segurança da informação</t>
  </si>
  <si>
    <t>Falta de mecanismos e procedimentos adequados para o controle efetivo do acesso, concessão de perfis de acesso a sistemas de informação e a outros recursos a funcionários da contratada</t>
  </si>
  <si>
    <t>acesso indevido ao sistema</t>
  </si>
  <si>
    <t>atraso do início dos trabalhos da contratada e possibilidade de indenização por parte da contratada</t>
  </si>
  <si>
    <t>Mudanças de pessoas da área requisitante</t>
  </si>
  <si>
    <t>interrupção da construção, implantação ou uso da solução de TI</t>
  </si>
  <si>
    <t>falta de entrega de produtos aderentes ao negócio da Codevasf.</t>
  </si>
  <si>
    <t>Quadro reduzido de empregados frente a necessidade da empresa</t>
  </si>
  <si>
    <t>backlog extenso de demandas reprimidas e sobrecarga da gerência</t>
  </si>
  <si>
    <t>backlog extenso de demandas reprimidas</t>
  </si>
  <si>
    <t>contratações sem que a contratada conheça os critérios prévios para execução do contrato</t>
  </si>
  <si>
    <t>Falta de análise dos requisitos elaborados no Termo de Referência pelas áreas competentes e Contratação direta (dispensa ou inexigibilidade)</t>
  </si>
  <si>
    <t>modelos de gestão do contrato inadequados</t>
  </si>
  <si>
    <t>dificuldade na gestão do contrato</t>
  </si>
  <si>
    <t>Urgência da contratação e necessidade de aplicação do recurso orçamentário</t>
  </si>
  <si>
    <t>aproveitamento de edital ou adesão a uma ata de registro de preço de outra instituição menos madura que contenha modelos de execução do objeto e de gestão do contrato considerados insuficientes ao órgão</t>
  </si>
  <si>
    <t>contratação deficitária</t>
  </si>
  <si>
    <t>aproveitamento de edital ou adesão a uma ata de registro de preço de outra instituição mais madura que contenha modelos de execução do objeto e de gestão do contrato para os quais o órgão não está preparado</t>
  </si>
  <si>
    <t>não usabilidade da solução</t>
  </si>
  <si>
    <t>Dificuldade na definição de escopo, requisitos e regras de negócio pela área demandante, falta de participação da área requisitante da solução de TI, especialmente com relação à construção e à manutenção da solução</t>
  </si>
  <si>
    <t>entrega de soluções inadequadas</t>
  </si>
  <si>
    <t>restrição da Competição e contratação da solução por altos preços.</t>
  </si>
  <si>
    <t>Dependência excessiva do órgão com relação à solução contratada</t>
  </si>
  <si>
    <t>adoção de tipo de solução que siga predominantemente padrões proprietários</t>
  </si>
  <si>
    <t>sobrepreço na contratação</t>
  </si>
  <si>
    <t>Especificações técnicas restritas para contratação da solução</t>
  </si>
  <si>
    <t>interferência do fabricante do produto quando a contratação é feita pelo princípio da padronização</t>
  </si>
  <si>
    <t>Dificuldade da área de negócio em repassar a necessidade ou a baixa experiência do analista de negócio pelo excesso de requisitos desnecessários</t>
  </si>
  <si>
    <t>limitação da competição</t>
  </si>
  <si>
    <t>aquisição/gasto de recurso para uma solução de TI que não atende a necessidade.</t>
  </si>
  <si>
    <t>Especificações técnicas insuficientes ou deficitárias para contratação da solução segundo as necessidades da área demandante</t>
  </si>
  <si>
    <t>contratação de uma solução de TI que não atenda à necessidade de negócio</t>
  </si>
  <si>
    <t>inconformidade com a legislação vigente; sanções legais e administrativas.</t>
  </si>
  <si>
    <t>Ausência de processos de conformidade legal</t>
  </si>
  <si>
    <t>não identificação de erros no processo de gestão dos instrumentos de Contratos e convênios</t>
  </si>
  <si>
    <t>Sanções, multas e prejuízos financeiros.</t>
  </si>
  <si>
    <t>Lentidão da empresa em adequar os processos internos às mudanças da legislação de contratos e convênios</t>
  </si>
  <si>
    <t>inconformidade dos processos baseada em legislações desatualizadas</t>
  </si>
  <si>
    <t>Perdas de prazo e ilegalidades.</t>
  </si>
  <si>
    <t>Capacitação insuficiente em gestão de contratos (macroprocesso)</t>
  </si>
  <si>
    <t>fragilidade na gestão contratual</t>
  </si>
  <si>
    <t>perda de prazos legais; Morosidade na geração de relatórios; Falta de confiabilidade dos dados; Prejuízo na transparência dos dados.</t>
  </si>
  <si>
    <t>Insuficiência do sistema interno</t>
  </si>
  <si>
    <t>morosidade dos processos</t>
  </si>
  <si>
    <t>Ilegalidade na execução dos instrumentos.</t>
  </si>
  <si>
    <t>Ingerências políticas da alta gestão em trabalhos técnicos</t>
  </si>
  <si>
    <t>descumprimento dos normativos da gestão de contratos e convênios</t>
  </si>
  <si>
    <t>sujeição a atos de improbidade administrativa; dificuldade em gerar relatórios gerenciais e à falha na gestão dos processos de contratações.</t>
  </si>
  <si>
    <t>Modelo descentralizado de gestão contratual sob responsabilidade das áreas da Empresa com emprego de processos não padronizados; segregação da gestão contratual em duas áreas distintas (PR/SL e AE/GPE/UCC)</t>
  </si>
  <si>
    <t>comprometimento e perda de integridade das informações e análises orientadas à gestão de instrumentos</t>
  </si>
  <si>
    <t>perda de integridade das informações e análises orientadas à gestão de instrumentos</t>
  </si>
  <si>
    <t>dificuldade de mensurar resultado e aplicação de recursos ineficaz.</t>
  </si>
  <si>
    <t>Capacitação insuficiente em ferramentas de monitoramento e em acompanhamento de políticas públicas</t>
  </si>
  <si>
    <t>dificuldade no monitoramento e avaliação de políticas públicas</t>
  </si>
  <si>
    <t>Limitação de conhecimento na tecnologia disponibilizada</t>
  </si>
  <si>
    <t>Desmotivação da equipe; mudanças de diretrizes; retrabalho.</t>
  </si>
  <si>
    <t>descontinuidade e mudança de metodologia na elaboração das informações estratégicas</t>
  </si>
  <si>
    <t>descontinuidade e mudança de metodologia</t>
  </si>
  <si>
    <t>desacreditação da Empresa frente aos órgãos de controle interno; comprometimento da imagem perante a sociedade; Baixa credibilidade dos relatórios institucionais perante a alta gestão.</t>
  </si>
  <si>
    <t>Baixa integração de sistemas legados, ausência de sistemas integrados e ineficiência dos sistemas</t>
  </si>
  <si>
    <t>apresentação de informações estratégicas sem acuracidade</t>
  </si>
  <si>
    <t>informações estratégicas sem acuracidade</t>
  </si>
  <si>
    <t>sanções de órgãos de controle interno e externo e não atingimento das metas de governança.</t>
  </si>
  <si>
    <t>Dificuldade em modernizar instrumentos e processos de trabalho e à limitação de sistema tecnológico</t>
  </si>
  <si>
    <t>nível de transparência limitado das informações</t>
  </si>
  <si>
    <t>nível de transparência limitado</t>
  </si>
  <si>
    <t>prejuízo a imagem da empresa; Ineficiência na gestão e na governança da Empresa</t>
  </si>
  <si>
    <t>Falta de implementação de mecanismos de gestão e governança e não atendimento de boa parte das orientações de gestão e governança dos órgãos de controle</t>
  </si>
  <si>
    <t>baixo desempenho nos índices de governança do TCU e da Sest</t>
  </si>
  <si>
    <t>baixo desempenho nos índices de governança</t>
  </si>
  <si>
    <t xml:space="preserve">baixo desempenho nos índices de governança </t>
  </si>
  <si>
    <t>o que poderá levar à baixa qualidade dos relatórios e morosidade na execução e monitoramento do planejamento.</t>
  </si>
  <si>
    <t>limitações técnicas</t>
  </si>
  <si>
    <t>baixa efetividade do planejamento.</t>
  </si>
  <si>
    <t>Falta de alinhamento entre a gerência e a equipe</t>
  </si>
  <si>
    <t>deficiência no gerenciamento do PAN</t>
  </si>
  <si>
    <t>deficiência no gerenciamento do Plano Anual de Negócios</t>
  </si>
  <si>
    <t>falta de integração de dados e segurança dos dados.</t>
  </si>
  <si>
    <t>Ausência de solução/ferramenta adequada</t>
  </si>
  <si>
    <t>erros operacionais na elaboração do PAN</t>
  </si>
  <si>
    <t>erros operacionais</t>
  </si>
  <si>
    <t>mudanças de diretrizes; demora na aprovação do planejamento.</t>
  </si>
  <si>
    <t>Ausência de diretrizes da política de indicação e do plano sucessório e alta rotatividade na gestão da GPE</t>
  </si>
  <si>
    <t>descontinuidade e mudança de metodologia na elaboração do PAN</t>
  </si>
  <si>
    <t>decisões desvinculadas ao negócio da Empresa e descompasso em cumprir a missão e propósitos definidos. Ineficiência nas tomadas de decisões e na execução de suas ações.</t>
  </si>
  <si>
    <t>execução de projetos não prioritários</t>
  </si>
  <si>
    <t>Visão enfraquecida da Empresa frente aos órgãos superiores e descompasso em cumprir os projetos definidos.</t>
  </si>
  <si>
    <t>Não comprometimento de algumas áreas com os projetos e metas estabelecidos</t>
  </si>
  <si>
    <t>ineficiência na elaboração e execução da carteira de projetos</t>
  </si>
  <si>
    <t>deficiência no gerenciamento do PEI</t>
  </si>
  <si>
    <t>deficiência no gerenciamento do Planejamento Estratégico Institucional</t>
  </si>
  <si>
    <t>erros operacionais na elaboração do PEI</t>
  </si>
  <si>
    <t>enfraquecimento da missão e visão da empresa.</t>
  </si>
  <si>
    <t>Dificuldade em definir indicadores, metodologias e metas no PEI</t>
  </si>
  <si>
    <t>descumprimento da estratégia organizacional</t>
  </si>
  <si>
    <t>descontinuidade e mudança de metodologia na elaboração do PEI</t>
  </si>
  <si>
    <t>alocação de recursos em projetos não priorizados e não atendimento das reais demandas.</t>
  </si>
  <si>
    <t>Aumento de projetos pela expansão da empresa</t>
  </si>
  <si>
    <t>dificuldade de definir institucionalmente critérios para os projetos prioritários</t>
  </si>
  <si>
    <t>decisões desvinculadas ao negócio da Empresa; Descompasso em cumprir a missão e propósitos definidos.</t>
  </si>
  <si>
    <t>Monitoramento ineficiente dos objetivos e metas</t>
  </si>
  <si>
    <t>não atingimento das metas estabelecidas no Planejamento Estratégico Institucional (PEI)</t>
  </si>
  <si>
    <t>Contingenciamento de iniciativas do Plano Anual de Negócios.</t>
  </si>
  <si>
    <t>Alteração, por parte do Ministério da Economia, das datas limites para alterações orçamentárias</t>
  </si>
  <si>
    <t>envio de solicitações de alterações orçamentárias fora do prazo ou com informações incompletas que impossibilitam a efetivação das alterações</t>
  </si>
  <si>
    <t>envio de solicitações de alterações orçamentárias fora do prazo ou com informações incompletas</t>
  </si>
  <si>
    <t>Falha, por parte das áreas executoras, na mensuração do orçamento necessário para a execução de iniciativas de sua competência</t>
  </si>
  <si>
    <t>produção de propostas orçamentárias (PLOA) e declaração de disponibilidade orçamentária (DPO) com indicações de créditos insuficientes para a execução das iniciativas da Codevasf</t>
  </si>
  <si>
    <t>produção de propostas orçamentárias (PLOA) e declaração de disponibilidade orçamentária (DPO) com indicações de créditos insuficientes</t>
  </si>
  <si>
    <t>Interrupção de contratos e projetos iniciados em exercício anteriores.</t>
  </si>
  <si>
    <t>Acúmulo excessivo de despesas inscritas em Restos a Pagar a cada exercício, por falha no planejamento das áreas executoras quanto à utilização desses créditos</t>
  </si>
  <si>
    <t>perda de créditos orçamentários alocados à Codevasf, por cancelamento de saldos de Restos a Pagar não liquidados até a data limite</t>
  </si>
  <si>
    <t>perda de créditos orçamentários alocados à Codevasf</t>
  </si>
  <si>
    <t>Informações incorretas que prejudicam a execução e a prestação de conta dos TEDs.</t>
  </si>
  <si>
    <t>Falta de integração da Plataforma + Brasil com o módulo do sistema SIGEO</t>
  </si>
  <si>
    <t>erro na inclusão de forma manual no SIGEO dos dados de Teds transferidos à Codevasf</t>
  </si>
  <si>
    <t>erro na inclusão de forma manual no sistema SIGEO dos dados de Teds transferidos à Codevasf</t>
  </si>
  <si>
    <t>Interrupção de contratos, convênios e demais instrumentos congêneres na Codevasf; contingenciamento de iniciativas do Plano Anual de Negócios; desaproveitamento de recursos já aplicados em projetos em andamento; atraso na execução de projetos da empresa.</t>
  </si>
  <si>
    <t>bloqueio e/ou cancelamento de dotações de ações em execução</t>
  </si>
  <si>
    <t>atrasos na execução de projetos e atividades; prejuízo para o monitoramento de projetos e atividades; retrabalho para a Unidade de Execução; perda de créditos empenhados de forma incorreta no final do exercício.</t>
  </si>
  <si>
    <t>emissão de Notas de Empenho com dados incorretos ou incompletos</t>
  </si>
  <si>
    <t>emissão de atestado de disponibilidade orçamentária com indicações de crédito insuficientes para a execução de contratos, convênios e demais instrumentos congêneres na Codevasf</t>
  </si>
  <si>
    <t xml:space="preserve">emissão de atestado de disponibilidade orçamentária com indicações de crédito insuficientes </t>
  </si>
  <si>
    <t>afetar a continuidade das operações, aumento nos custos operacionais e aumento nos riscos de acidentes.</t>
  </si>
  <si>
    <t>Falta de gestão de manutenção preventiva, com a identificação de possíveis falhas e quedas de desempenho ou defeitos em estágio inicial</t>
  </si>
  <si>
    <t>paralisação de processos por conta dos defeitos e falhas a serem consertados</t>
  </si>
  <si>
    <t>Não atendimento das necessidades dos beneficiários.</t>
  </si>
  <si>
    <t>Falta de planejamento da operacionalização e manutenção das infraestruturas</t>
  </si>
  <si>
    <t>dificuldade em manter o funcionamento das infraestruturas do PISF, devido à complexidade do empreendimento</t>
  </si>
  <si>
    <t>dificuldade em manter o funcionamento das infraestruturas do PISF</t>
  </si>
  <si>
    <t>penalidade pela Câmara de Comercialização da Energia Elétrica - CCEE, por indisponibilidade de lastro de energia, com base na média móvel dos últimos 12 meses; descumprimento da regulação da ANA; abertura de processo de desligamento da CCEE.</t>
  </si>
  <si>
    <t>Mudança no planejamento no consumo de energia por parte do Ministério do Desenvolvimento Regional</t>
  </si>
  <si>
    <t>aquisição de energia elétrica após o consumo do total de energia já contratada (com insuficiência por lastro de energia, caracterizado quando o total de energia consumido nos últimos 12 meses for maior que o total de contratos)</t>
  </si>
  <si>
    <t xml:space="preserve">aquisição de energia elétrica após o consumo do total de energia já contratada </t>
  </si>
  <si>
    <t>dificultar a busca de bons preços no mercado e levar à aquisição de energia elétrica a preços elevados.</t>
  </si>
  <si>
    <t>Demora na liberação dos recursos orçamentários por parte do Ministério do Desenvolvimento Regional para a conclusão dos procedimentos licitatórios</t>
  </si>
  <si>
    <t>procedimento licitatório para aquisição de energia elétrica em curto prazo</t>
  </si>
  <si>
    <t>à insustentabilidade do PISF, considerando que afetará a prestação dos serviços de adução de água bruta pela Operadora Federal, comprometendo a entrega de água às Operadoras Estaduais.</t>
  </si>
  <si>
    <t>Falta de fornecimento de energia aos equipamentos do PISF</t>
  </si>
  <si>
    <t>falta de fornecimento de energia aos equipamentos do PISF</t>
  </si>
  <si>
    <t>ineficiência na execução, dificuldade de realizar conformidades e comprometimento da imagem organizacional.</t>
  </si>
  <si>
    <t>Ausência de processo estabelecido e padronizado para acompanhamento e monitoramento de obras de pavimentação e de pontes modulares</t>
  </si>
  <si>
    <t>poderá acontecer o planejamento e execução inadequada das ações a serem implantadas</t>
  </si>
  <si>
    <t>planejamento e execução inadequada das ações a serem implantadas</t>
  </si>
  <si>
    <t>ineficiência no atendimento de prioridades e recomendações técnicas.</t>
  </si>
  <si>
    <t>Ausência de diretrizes estabelecidas para implementação das obras de pavimentação e de pontes modulares</t>
  </si>
  <si>
    <t>articulações em desalinhamento com diretrizes e regramentos estabelecidos</t>
  </si>
  <si>
    <t>dificuldade em implementar ações para execução de obras da agricultura irrigada.</t>
  </si>
  <si>
    <t>incompatibilidade entre o que foi previsto e a interrupção da execução de contratos, convênios e demais instrumentos</t>
  </si>
  <si>
    <t>descontinuidade na execução das obras; surgimento de despesas de vigilância; furtos de equipamentos e materiais e comprometimento da infraestrutura existente.</t>
  </si>
  <si>
    <t>Prazo limitado para conclusão do serviço incorrendo no cancelamento de recursos</t>
  </si>
  <si>
    <t>produção de ADOs e DPOs com indicações de crédito insuficientes para a execução de contratos, convênios e demais instrumentos congêneres na Codevasf</t>
  </si>
  <si>
    <t>indicações de crédito insuficientes para a execução de instrumentos</t>
  </si>
  <si>
    <t>desperdício de recursos financeiros e comprometimento da infraestrutura existente.</t>
  </si>
  <si>
    <t>Falta de padronização dos procedimentos e processos</t>
  </si>
  <si>
    <t>Ausência de processos, procedimentos e métodos de trabalho padronizados no suporte a priorizações e validações de demandas por iniciativas direcionada à gerência</t>
  </si>
  <si>
    <t>produção ou apresentação de documentos inadequados ou intempestivos a órgãos de controle e fiscalização; ações nas SRs em descompasso com o planejamento central da Codevasf; falta de atendimento às políticas públicas aplicação à Codevasf de sanções e penalidades aplicadas por órgãos de controle e fiscalização; aumento do nível de perigo das estruturas e do risco de danos às vidas, meio ambiente e patrimônio que podem ser afetados pela estrutura; rompimento de barragem e acidentes de grande vulto.</t>
  </si>
  <si>
    <t>planejamento e padronização inadequados das ações de regularização, gestão e segurança de barragens</t>
  </si>
  <si>
    <t>planejamento e padronização inadequados das ações</t>
  </si>
  <si>
    <t>Insuficiência e falta de prioridade orçamentária e financeira e sobrecarga da força de tarefa com atividades alheias a barragens que geram atrasos nas execuções das ações de operação e manutenção, o que pode culminar em sanções e penalidades administrativas à Codevasf, rompimento de barragens, acidentes de grande vulto e inoperância do Plano de Ação de Emergência. O pior cenário é o rompimento de barragens com danos catastróficos, como perda de vidas, danos irreparáveis ao meio ambiente e patrimônios. Esse cenário é catastrófico para a imagem da Codevasf.</t>
  </si>
  <si>
    <t>Falta de rebatimentos regionais</t>
  </si>
  <si>
    <t>dificuldade no acompanhamento emergente das demandas operacionais e resposta a matérias que comprometam a imagem institucional, publicadas na imprensa televisada, escrita e falada</t>
  </si>
  <si>
    <t>dificuldade no acompanhamento emergente das demandas operacionais e resposta a matérias que comprometam a imagem institucional</t>
  </si>
  <si>
    <t>não comprimento pela Codevasf das obrigações da Política Nacional de Segurança de Barragens, de Meio Ambiente e de Recursos Hídricos; inexecução de iniciativas do PAN; prejuízos aos indicadores do PEI; aplicação à Codevasf de sanções e penalidades por órgãos de fiscalização e controle; aumento do nível de perigo das estruturas e do risco de danos às vidas, meio ambiente e patrimônio que podem ser afetados pela estrutura.</t>
  </si>
  <si>
    <t>Falta de prioridade na destinação de recursos orçamentários e financeiros</t>
  </si>
  <si>
    <t>insuficiência na disponibilidade de recursos financeiros para operação, manutenção de barragens; incompatibilidade entre o recurso necessário e o repassado; suspensão, aditamento ou rescisão de instrumentos pactuados ou postergações em contratações fundamentais</t>
  </si>
  <si>
    <t>não operação e manutenção de barragens</t>
  </si>
  <si>
    <t>Atraso, ausência ou inadequação de execuções das ações de operação e manutenção de barragens; sanções e penalidades aplicadas por órgãos de controle e fiscalização; aumento do nível de perigo das estruturas e do risco de danos às vidas, meio ambiente e patrimônio que podem ser afetados pela estrutura; rompimento de barragem e acidentes de grande vulto.</t>
  </si>
  <si>
    <t>execução inadequada das ações relacionadas a regularização, gestão e segurança de barragens</t>
  </si>
  <si>
    <t>falhas no planejamento das ações de operação e manutenção de barragens; Atrasos ou inexecução de ações necessárias.</t>
  </si>
  <si>
    <t>Ausência de padronização e prioridade de processos, procedimentos e métodos de trabalho de operação e manutenção de barragens</t>
  </si>
  <si>
    <t>planejamento e padronização inadequados das ações de operação e manutenção de barragens</t>
  </si>
  <si>
    <t xml:space="preserve">planejamento e padronização inadequados das ações </t>
  </si>
  <si>
    <t>à insuficiência e falta de prioridade orçamentária e financeira e sobrecarga da força de tarefa com atividades alheias a barragens que geram atrasos nas execuções das ações de operação e manutenção, o que pode culminar em sanções e penalidades administrativas à Codevasf, rompimento de barragens, acidentes de grande vulto e inoperância do Plano de Ação de Emergência. O pior cenário é o rompimento de barragens com danos catastróficos, como perda de vidas, danos irreparáveis ao meio ambiente e patrimônios. Esse cenário é catastrófico para a imagem da Codevasf.</t>
  </si>
  <si>
    <t>não cumprimento pela Codevasf das obrigações da Política Nacional de Segurança de Barragens e a de Recursos Hídricos; inexecução de iniciativas do PAN; prejuízos aos indicadores do PEI; aplicação à Codevasf de sanções e penalidades por órgãos de fiscalização e controle; aumento do nível de perigo das estruturas e do risco de danos às vidas, meio ambiente e patrimônio que podem ser afetados pela estrutura.</t>
  </si>
  <si>
    <t>insuficiência na disponibilidade de recursos financeiros para operação, manutenção de barragens; suspensão, aditamento ou rescisão de instrumentos pactuados ou postergações em contratações fundamentais</t>
  </si>
  <si>
    <t>atraso, ausência ou inadequação de execuções das ações de operação e manutenção de barragens; sanções e penalidades aplicadas por órgãos de controle e fiscalização; aumento do nível de perigo das estruturas e do risco de danos às vidas, meio ambiente e patrimônio que podem ser afetados pela estrutura; rompimento de barragem e acidentes de grande vulto.</t>
  </si>
  <si>
    <t>execução inadequada das ações relacionadas a operação e manutenção de barragens</t>
  </si>
  <si>
    <t>perda na internalização de oportunidades; dificuldades para o estabelecimento exitoso de acordos com partes interessadas; e, comprometimento da integridade organizacional.</t>
  </si>
  <si>
    <t>Ausência ou desatualização de um processo estabelecido e padronizado para atendimento a demandas externas e internas</t>
  </si>
  <si>
    <t>articulações e orientações emanadas da Empresa em desalinhamento com diretrizes e regramentos estabelecidos</t>
  </si>
  <si>
    <t>desperdício de recursos financeiros.</t>
  </si>
  <si>
    <t>desperdício de recursos empregados ou de produtos adquiridos.</t>
  </si>
  <si>
    <t>Erro na estimativa de quantidades maior ou menor que as necessidades da organização em processos de contratação de produtos e serviços</t>
  </si>
  <si>
    <t>utilização de precificação sem compatibilidade com o mercado</t>
  </si>
  <si>
    <t>Incompatibilidades e erros na precificação</t>
  </si>
  <si>
    <t>sobrecarga e resultados ineficientes.</t>
  </si>
  <si>
    <t>Ausência de estrutura de unidades na gerência</t>
  </si>
  <si>
    <t>falta de especialização dos analistas para especificação dos custos</t>
  </si>
  <si>
    <t>Licitações fracassadas, contratações com preços que não condizem com a realidade de mercado.</t>
  </si>
  <si>
    <t>Preenchimento manual de planilhas</t>
  </si>
  <si>
    <t>erros de precificação e preenchimentos inconsistentes</t>
  </si>
  <si>
    <t>ocorrência de sobre preço ou superfaturamento nas obras e serviços.</t>
  </si>
  <si>
    <t>Ausência de unidades regionais (rebatimento)</t>
  </si>
  <si>
    <t>recebimento de planilhas orçamentárias das demais áreas com preços inadequados e inconsistências</t>
  </si>
  <si>
    <t>equívocos nos preenchimentos das planilhas</t>
  </si>
  <si>
    <t>preenchimento inadequado das planilhas de custos dos processos institucionais</t>
  </si>
  <si>
    <t>questões operacionais.</t>
  </si>
  <si>
    <t>Descumprimento de normativos</t>
  </si>
  <si>
    <t>não garantia da entrega de documentos, não garantia do recebimento de documentos</t>
  </si>
  <si>
    <t>interrupção dos sistemas e-Codevasf, e-mail e outros.</t>
  </si>
  <si>
    <t>Possível falta de energia elétrica</t>
  </si>
  <si>
    <t>interrupção dos serviços</t>
  </si>
  <si>
    <t>não garantia da entrega de documentos, não garantia do recebimento de documentos. Movimentações de documentos errados. Fluxo de trâmite errado</t>
  </si>
  <si>
    <t>paralisação dos serviços por falta de pagamento. Multas, Judicialização.</t>
  </si>
  <si>
    <t>Atraso ou não pagamento de contratos, prestação de serviços ou convênios</t>
  </si>
  <si>
    <t>serviços mal prestado sem boas práticas e ameaça a segurança humana e patrimonial. Ameaça de invasão do prédio, ameaça de roubos e furtos no estacionamento e no interior do prédio.</t>
  </si>
  <si>
    <t>Desatento, não manusear corretamente armamentos, desconhecer os protocolos de segurança do prédio, falta de habilidade para lidar com situações extraordinárias</t>
  </si>
  <si>
    <t>erros pelo profissional destreinado</t>
  </si>
  <si>
    <t>paralisação dos serviços.</t>
  </si>
  <si>
    <t>ausência de rigor/brechas na legislação de licitação</t>
  </si>
  <si>
    <t>Falha na escolha das concorrentes</t>
  </si>
  <si>
    <t xml:space="preserve">falha na escolha das concorrentes pela </t>
  </si>
  <si>
    <t>prejudicar a segurança dos empregados, as ações da unidade quanto a recomendações de segurança do trabalho, fiscalização, notificação e autuação da empresa, ações judiciais e administrativas.</t>
  </si>
  <si>
    <t>perdas de prazos, produção de informações incompletas e descumprimento das legislações previdenciária e trabalhista</t>
  </si>
  <si>
    <t>prestação de serviços de baixa qualidade e ineficientes e processos de trabalho deficitários e inoperantes.</t>
  </si>
  <si>
    <t>Ausência de processos avaliativos estruturados para análise de metas</t>
  </si>
  <si>
    <t>Estagnação do processo evolutivo das atividades relacionadas à segurança dos empregados</t>
  </si>
  <si>
    <t>estagnação do processo evolutivo das atividades relacionadas à segurança dos empregados</t>
  </si>
  <si>
    <t>pagamento indevido de adicionais de periculosidade e insalubridade</t>
  </si>
  <si>
    <t>Imparcialidade e falta de objetividade das áreas interessadas no repasse das informações de segurança do trabalho</t>
  </si>
  <si>
    <t>Análise incompleta da equipe de segurança do trabalho</t>
  </si>
  <si>
    <t>análise incompleta da equipe de segurança do trabalho</t>
  </si>
  <si>
    <t>acidentes de trabalho e doenças ocupacionais, demandas judiciais/administrativas, afetar a imagem da empresa, danos permanentes à saúde dos empregados, aumento do absenteísmo e queda da produtividade.</t>
  </si>
  <si>
    <t>Ausência de informações integradas</t>
  </si>
  <si>
    <t>subnotificações de empregados expostos a riscos ocupacionais</t>
  </si>
  <si>
    <t>percepção de injustiça, de subjetividade e descredibilização dos procedimentos adotados.</t>
  </si>
  <si>
    <t>Ausência de laudos técnicos das condições de ambientes de trabalho - LTCAT nos estabelecimentos de atuação Codevasf</t>
  </si>
  <si>
    <t>Conflitos entre o parecer e o entendimento do empregado</t>
  </si>
  <si>
    <t>conflitos entre o parecer e o entendimento do empregado</t>
  </si>
  <si>
    <t>ineficiência e redução de parâmetros de segurança do trabalho, ineficiência de aplicação de recurso, insatisfação de usuário/empregados e erro/ineficiência no processo decisório.</t>
  </si>
  <si>
    <t>Ausência de dimensionamento de quadro de pessoal</t>
  </si>
  <si>
    <t>Descumprimentos de prazos e erros na execução de atividades de segurança do trabalho</t>
  </si>
  <si>
    <t>descumprimentos de prazos e erros na execução de atividades de segurança do trabalho</t>
  </si>
  <si>
    <t>afastamentos previdenciários de longo período e a sobrecarga de trabalho dos demais membros da equipe dada a ausência de colega em afastamento de saúde.</t>
  </si>
  <si>
    <t>Acidentes de trabalho relacionados a sobrecarga de trabalho</t>
  </si>
  <si>
    <t>acidentes de trabalho relacionados a sobrecarga de trabalho</t>
  </si>
  <si>
    <t>prejudicar o acompanhamento da saúde ocupacional dos empregados, as ações da unidade quanto a recomendações de saúde ocupacional, notificação e autuação da empresa, ações judiciais e administrativas.</t>
  </si>
  <si>
    <t>Estagnação do processo evolutivo das atividades relacionadas à saúde dos empregados</t>
  </si>
  <si>
    <t>estagnação do processo evolutivo das atividades relacionadas à saúde dos empregados</t>
  </si>
  <si>
    <t>inexecução serviços essenciais para saúde dos empregados.</t>
  </si>
  <si>
    <t>prestação de serviços orientados a demandas pontuais e de forma superficial</t>
  </si>
  <si>
    <t>prestação de serviços orientados de forma superficial</t>
  </si>
  <si>
    <t>comprometimento das ações de melhorias a serem realizadas, da participação dos empregados e dos resultados de futuras pesquisas de clima organizacional.</t>
  </si>
  <si>
    <t>Ausência de ações estruturadas a partir dos resultados das pesquisas de opinião para o clima organizacional</t>
  </si>
  <si>
    <t>perda de credibilidade dos empregados nas iniciativas de gestão de pessoas e a perda do indicador para futuras ações</t>
  </si>
  <si>
    <t>perda de credibilidade dos empregados nas iniciativas de gestão de pessoas</t>
  </si>
  <si>
    <t>sanções, multas e penalidades aplicadas pelos órgãos de fiscalização, além de ações trabalhistas e administrativas.</t>
  </si>
  <si>
    <t>Ausência de um sistema que garanta o cumprimento da Lei Geral de Proteção de Dados (LGPD)</t>
  </si>
  <si>
    <t>Exposição de informações de caráter pessoal ou sensível com relação à saúde dos empregados</t>
  </si>
  <si>
    <t>exposição de informações de caráter pessoal ou sensível com relação à saúde dos empregados</t>
  </si>
  <si>
    <t>Ausência de procedimentos padronizados na homologação de atestados médicos</t>
  </si>
  <si>
    <t>Adoecimentos relacionados a sobrecarga de trabalho</t>
  </si>
  <si>
    <t>adoecimentos relacionados a sobrecarga de trabalho</t>
  </si>
  <si>
    <t>ineficiência e redução de parâmetros de qualidade, ineficiência de aplicação de recurso, insatisfação de usuário/empregados e erro/ineficiência no processo decisório.</t>
  </si>
  <si>
    <t>Descumprimentos de prazos e erros na execução de atividades de saúde ocupacional</t>
  </si>
  <si>
    <t>descumprimentos de prazos e erros na execução de atividades de saúde ocupacional</t>
  </si>
  <si>
    <t>ineficácia de alocação e/ou seleção de lideranças.</t>
  </si>
  <si>
    <t>Ausência de normativos de processo seletivo interno</t>
  </si>
  <si>
    <t>Favorecimento indevido de empregados</t>
  </si>
  <si>
    <t>favorecimento indevido de empregados</t>
  </si>
  <si>
    <t>alocação de pessoas não capacitadas para exercer as atribuições e desmotivação do quadro de pessoal.</t>
  </si>
  <si>
    <t>Influências políticas</t>
  </si>
  <si>
    <t>Interferências na alocação, movimentação, transferência e designação de empregados para ocupação de funções</t>
  </si>
  <si>
    <t>interferências na alocação, movimentação, transferência e designação de empregados para ocupação de funções</t>
  </si>
  <si>
    <t>prejudicar o alcance de objetivos, metas e projetos.</t>
  </si>
  <si>
    <t>Possível dificuldade de alinhamento entre a alta gestão e a equipe técnica</t>
  </si>
  <si>
    <t>estagnação do planejamento estratégico de gestão de pessoas</t>
  </si>
  <si>
    <t>baixo rendimento, retrabalho e frustrações pessoais</t>
  </si>
  <si>
    <t>Ausência de um processo para disponibilização e atualização de perfis de competência centrados em habilidades cognitivas, técnicas e comportamentais para ocupações críticas</t>
  </si>
  <si>
    <t>remanejamentos e alocação de pessoal de forma inadequada e com resultados imprevisíveis</t>
  </si>
  <si>
    <t>remanejamentos e alocação de pessoal de forma inadequada</t>
  </si>
  <si>
    <t>inadequação das qualificações e habilidades dos empregados ao perfil de competências exigido para o cargo, ou ainda a ausência de renovação do corpo de gestão.</t>
  </si>
  <si>
    <t>Ausência de um processo estruturado para sucessão em cargos de gestão</t>
  </si>
  <si>
    <t>clientelismo e favorecimento na indicação de sucessores a cargos</t>
  </si>
  <si>
    <t>clientelismo e favorecimento</t>
  </si>
  <si>
    <t>gerar retrabalho, contingenciamento de demanda e erros no processo decisório.</t>
  </si>
  <si>
    <t>análise incompleta do quadro de pessoal</t>
  </si>
  <si>
    <t>gerar insatisfação e desmotivação dos empregados, inadequação do perfil do empregado às atividades e prejuízos nas entregas.</t>
  </si>
  <si>
    <t>Ausência de mapeamento das competências dos empregados da empresa</t>
  </si>
  <si>
    <t>estagnação do processo evolutivo de alocação de empregados</t>
  </si>
  <si>
    <t>não entrega de serviços à sociedade e ao descumprimento da missão da empresa.</t>
  </si>
  <si>
    <t>não execução de atividades ou a inobservância de procedimentos de execução das atividades</t>
  </si>
  <si>
    <t>sobrecarga de trabalho ou ociosidade, resultados com baixo nível de qualidade, insatisfação e desmotivação dos empregados.</t>
  </si>
  <si>
    <t>dificuldades em prover equilíbrio da força de trabalho</t>
  </si>
  <si>
    <t>retrabalho e processos judiciais pelos candidatos aprovados.</t>
  </si>
  <si>
    <t>erros de convocação com descumprimento do edital de concurso público e da legislação aplicável</t>
  </si>
  <si>
    <t>erros de convocação com descumprimento do edital de concurso público</t>
  </si>
  <si>
    <t>Expor a imagem da Codevasf.</t>
  </si>
  <si>
    <t>Falta de uniformidade de processos de gestão de faturamento e renegociação de dívida entre Sede e Superintendências</t>
  </si>
  <si>
    <t>Ausência de coerência entre as informações</t>
  </si>
  <si>
    <t>ausência de coerência entre as informações</t>
  </si>
  <si>
    <t>prejuízo Financeiro para a Codevasf.</t>
  </si>
  <si>
    <t>Insuficiência do sistema SICOB em relação às funcionalidades</t>
  </si>
  <si>
    <t>equívocos no faturamento pela falta de integração de dados e dificuldade de monitoramento e controle de dados</t>
  </si>
  <si>
    <t>equívocos no faturamento</t>
  </si>
  <si>
    <t>erro de cálculo de Atualizações Monetárias Judiciais.</t>
  </si>
  <si>
    <t>perda nos dados e informações e histórico</t>
  </si>
  <si>
    <t>perda nos dados, informações e histórico</t>
  </si>
  <si>
    <t>Desatenção do responsável e dificuldade no manuseio da ferramenta</t>
  </si>
  <si>
    <t>Cálculos de Atualizações Monetárias Judiciais incorretos</t>
  </si>
  <si>
    <t>cálculos de Atualizações Monetárias Judiciais incorretos</t>
  </si>
  <si>
    <t>estimativa e reestimativa incorreta.</t>
  </si>
  <si>
    <t>Recebimento de informações insuficientes, intempestivas ou incorretas das unidades responsáveis (área fim)</t>
  </si>
  <si>
    <t>equívoco na interpretação de dados e informações</t>
  </si>
  <si>
    <t>prejuízo na implementação de políticas públicas.</t>
  </si>
  <si>
    <t>Falta de Recursos Financeiros/Contingenciamento por parte do Ministério do Desenvolvimento Regional</t>
  </si>
  <si>
    <t>Incompatibilidade entre o que foi previsto e o que foi arrecadado</t>
  </si>
  <si>
    <t>incompatibilidade entre o que foi previsto e o que foi arrecadado</t>
  </si>
  <si>
    <t>insatisfação dos quadro de pessoal.</t>
  </si>
  <si>
    <t>Prazos exíguos e atrasos processuais</t>
  </si>
  <si>
    <t>inscrição em dívida ativa e multas altas.</t>
  </si>
  <si>
    <t>Atraso no processo de recolhimento previdenciários</t>
  </si>
  <si>
    <t>atraso no processo de recolhimento previdenciários</t>
  </si>
  <si>
    <t>exclusão do mercado de energia e paralização de bombas.</t>
  </si>
  <si>
    <t>sanções, inadimplência, multas e juros.</t>
  </si>
  <si>
    <t>Instrução processual incorreta</t>
  </si>
  <si>
    <t>análise processual incorreta</t>
  </si>
  <si>
    <t>sobrecarga, travamento do fluxo processual, perda de prazo e multas.</t>
  </si>
  <si>
    <t>exclusão do mercado de energia, prejuízo a execução dos projetos pertinentes ao PISF, prejuízo financeiro uma vez que a aquisição de energia terá um custo muito maior, prejuízo à imagem da Codevasf.</t>
  </si>
  <si>
    <t>Processo de programação financeira ser complexo e levar vários dias</t>
  </si>
  <si>
    <t>Descumprimento do Contrato de Prestação de Serviços de Liquidação Financeira, Custódia de Garantias e Outras Avenças, que prevê a obrigação da Codevasf de aportar os valores necessários ao suporte dos débitos correspondentes à Liquidação Financeira de Energia de Reserva</t>
  </si>
  <si>
    <t>descumprimento do Contrato de Prestação de Serviços de Liquidação Financeira, Custódia de Garantias e Outras Avenças</t>
  </si>
  <si>
    <t>conclusão incorreta das programações e falta de integração.</t>
  </si>
  <si>
    <t>perda nos dados e informações e histórico para programação</t>
  </si>
  <si>
    <t>Programação financeira incorreta</t>
  </si>
  <si>
    <t>programação financeira incorreta</t>
  </si>
  <si>
    <t>não atendimento ou atraso no cumprimento dos objetos das contratações e programas - perda de prazo/inadimplência.</t>
  </si>
  <si>
    <t>acumulo de processos a pagar</t>
  </si>
  <si>
    <t>publicação e repercussão negativas sobre o controle e os dados apresentados pela Codevasf.</t>
  </si>
  <si>
    <t>Falta de informações das áreas pertinentes sobre os dados solicitados para análise</t>
  </si>
  <si>
    <t>Emissão de relatório de auditoria externa com ressalva ou ênfase</t>
  </si>
  <si>
    <t>relatório de auditoria externa com ressalva ou ênfase</t>
  </si>
  <si>
    <t>fechamento dos valores das Demonstrações Contábeis com valores incorretos prejudicando à tomada de decisão pelos gestores.</t>
  </si>
  <si>
    <t>Atraso no envio dos relatórios de fechamento para lançamento das informações no SIAFI</t>
  </si>
  <si>
    <t>Não ocorrer o registro dentro do prazo</t>
  </si>
  <si>
    <t>Registro fora do prazo</t>
  </si>
  <si>
    <t>afetar a imagem de confiança e transparência das informações.</t>
  </si>
  <si>
    <t>Erro nos valores das Demonstrações Contábeis, publicadas no Site da Codevasf</t>
  </si>
  <si>
    <t xml:space="preserve">erro nos valores das Demonstrações Contábeis </t>
  </si>
  <si>
    <t>recolhimento valores indevidos e a retificação das declarações apresentadas.</t>
  </si>
  <si>
    <t>Cálculo incorreto dos valores</t>
  </si>
  <si>
    <t>cálculo incorreto dos valores</t>
  </si>
  <si>
    <t>não apresentação dentro do prazo estipulado ou retificação.</t>
  </si>
  <si>
    <t>Alterações de padrão de envio das informações pela Receita Federal</t>
  </si>
  <si>
    <t>Dificuldade na consolidação das informações para atender o novo formato</t>
  </si>
  <si>
    <t>dificuldade na consolidação das informações</t>
  </si>
  <si>
    <t>recolhimento maior de impostos ou a compensação menor dos valores passíveis desse desconto.</t>
  </si>
  <si>
    <t>recolhimento de impostos com multa/juros.</t>
  </si>
  <si>
    <t>Envio do processo ou documentação fora do prazo do recolhimento de impostos</t>
  </si>
  <si>
    <t>Atraso no processo de liquidação</t>
  </si>
  <si>
    <t>atraso na liquidação</t>
  </si>
  <si>
    <t>recolhimento de impostos com valores incorretos e pagamento de fornecedor indevido.</t>
  </si>
  <si>
    <t>atraso de pagamento de fornecedor ou pagamento indevido de valores.</t>
  </si>
  <si>
    <t>Documentação incorreta ou incompleta pelas áreas</t>
  </si>
  <si>
    <t>Definição do Risco (INTERISK)</t>
  </si>
  <si>
    <t xml:space="preserve">Nota Nível de Impacto </t>
  </si>
  <si>
    <t>Consad</t>
  </si>
  <si>
    <t>PR</t>
  </si>
  <si>
    <t>Unidade responsável pela implementação dos controles na execução dos processos de trabalho.</t>
  </si>
  <si>
    <t>Objeto de estudo do Gerenciamento de Riscos</t>
  </si>
  <si>
    <t>Conjunto de processos e atividades que somados são essenciais para atingir os objetivos estratégicos da companhia;</t>
  </si>
  <si>
    <t>Identificação de outros macroprocessos ainda não mapeados;</t>
  </si>
  <si>
    <t>Conjunto de ações e atividades inter-relacionadas, que são executadas para alcançar produto, resultado ou serviço predefinido;</t>
  </si>
  <si>
    <t>Resultado obtido com a pontuação final dos processos, visando sua priorização para o levantamento e o gerenciamento de riscos.</t>
  </si>
  <si>
    <t xml:space="preserve">Fatos relevantes e de leis, regulamentos externos e percepções para com as partes interessadas externas ; </t>
  </si>
  <si>
    <t xml:space="preserve">Políticas, objetivos, diretrizes, normativos internos e estratégias implementadas e aplicáveis; percepções para com as partes interessadas internas e de sistemas de informações, equipamentos e infraestruturas. </t>
  </si>
  <si>
    <t>Subcategoria do risco</t>
  </si>
  <si>
    <t>Agrupamento do conjunto de consequências a que o evento de risco está relacionado</t>
  </si>
  <si>
    <t>Cálculo que resulta no Nível de impacto estabelecido de acordo com as notas de avaliação de cada critério.</t>
  </si>
  <si>
    <t>Resultado qualitativo da avaliação do risco em razão do nível de risco apurado.</t>
  </si>
  <si>
    <t>Controles que atuam a priori e sobre a probabilidade de ocorrência de um evento de risco.</t>
  </si>
  <si>
    <t>Descrição de controles preventivos ainda não identificados.</t>
  </si>
  <si>
    <t>Descrição de controles atenuativos ainda não identificados.</t>
  </si>
  <si>
    <t>Conjunto dos controles registrados</t>
  </si>
  <si>
    <t>Avaliação da eficiência dos Controles, conforme percepção e experiência da Gestão.</t>
  </si>
  <si>
    <t xml:space="preserve">Fator de Atuação </t>
  </si>
  <si>
    <t>Resultado qualitativo do Nível de Risco Residual, após avaliação dos controles existentes.</t>
  </si>
  <si>
    <t>Custo estimado para implementação do plano de ação</t>
  </si>
  <si>
    <t>Data de início prevista para implementação do plano de ação, considerando a aprovação pelo gestor responsável.</t>
  </si>
  <si>
    <t>Data de término prevista para implementação do plano de ação, considerando a aprovação pelo gestor responsável.</t>
  </si>
  <si>
    <t>Identificar se o risco é uma ameaça ou fraqueza</t>
  </si>
  <si>
    <t>Perda Esperada (R$)</t>
  </si>
  <si>
    <t>Os controles não cumprem com seu propósito na forma idealizada ou são empregados segundo critérios individuais sem qualquer padronização de procedimentos.</t>
  </si>
  <si>
    <t>Os controles implementados mitigam parcialmente o nível de risco, face a deficiência em seu desenho, escopo de atuação limitado ou emprego de técnicas e ferramentas inadequadas.</t>
  </si>
  <si>
    <t>Os controles implementados são satisfatórios em mitigar o nível de risco, mas oferecem oportunidades de aperfeiçoamento nas ferramentas empregadas, nos procedimentos adotados ou no envolvimento de atores.</t>
  </si>
  <si>
    <t>Os controles implementados podem ser considerados bastante eficientes em mitigar o nível de risco, empregando ferramentas e procedimentos corretos e envolvendo os atores requeridos.</t>
  </si>
  <si>
    <t>2. Priorização dos Processos</t>
  </si>
  <si>
    <t>Objetivos Estratégicos do PEI vinculados</t>
  </si>
  <si>
    <t>Sequência numérica</t>
  </si>
  <si>
    <t>Texto corrido de acordo com as regras ortográficas brasileiras (letra inicial maiúscula, acentos gráficos, ponto final, etc.).</t>
  </si>
  <si>
    <t>Numérico</t>
  </si>
  <si>
    <t>Padronizar ações de gestão, manutenção e segurança de barragem.</t>
  </si>
  <si>
    <t>Valor numérico</t>
  </si>
  <si>
    <t>Informar a data prevista de inicio das atividades.</t>
  </si>
  <si>
    <t>Campo maior de atuação do Gerenciamento de Riscos na codevasf.</t>
  </si>
  <si>
    <t>Objetivos estratégicos descritos no Planejamento Estratégico Institucional da codevasf - 2022-2026 com o qual o processo ou a iniciativa priorizada se associa.</t>
  </si>
  <si>
    <t>Impactam a confiança da sociedade ou de parceiros, de clientes ou de fornecedores, em relação à capacidade da codevasf em cumprir sua missão institucional</t>
  </si>
  <si>
    <t>Impactam alterações legislativas ou normativas que podem comprometer as atividades da codevasf</t>
  </si>
  <si>
    <t>Impactam as atividades da codevasf, normalmente associados a falhas, deficiência ou inadequação de processos internos, pessoas, infraestrutura e sistemas</t>
  </si>
  <si>
    <t>Impactam a capacidade da codevasf de contar com os recursos orçamentários e financeiros necessários à realização de suas atividades, ou eventos que possam comprometer a própria execução orçamentária</t>
  </si>
  <si>
    <t>Atuação e Intervenção de Órgãos de Regulação nas atividades, projetos e eventos da codevasf.</t>
  </si>
  <si>
    <t>Potencial prejuízo à missão institucional da codevasf.</t>
  </si>
  <si>
    <t>Prejudica o alcance da missão da codevasf</t>
  </si>
  <si>
    <t>Integração e alinhamentos com áreas internas e Superintendências da codevasf.</t>
  </si>
  <si>
    <t>Negociação entre autoridades da codevasf e órgãos de fiscalização e controle.</t>
  </si>
  <si>
    <t>Tratamento empregado no evento de risco levantado, considerando o "Apetite ao Risco" estabelecido na Metodologia de Gerenciamento de Riscos da codevasf.</t>
  </si>
  <si>
    <t>2.2.3 Indicador de Processo</t>
  </si>
  <si>
    <t>Macro-Consequência</t>
  </si>
  <si>
    <t>Origem/fonte que precede uma causa ou fator de risco e gera possível incerteza, podendo ser pessoas, processos, infraestrutura, tecnologia e sistemas e fatores externos.</t>
  </si>
  <si>
    <t>Classificação dos tipos de riscos definidos pela Codevasf que podem afetar o alcance de seus objetivos estratégicos, observadas as características de sua área de atuação e as particularidades do setor público.</t>
  </si>
  <si>
    <t>Possibilidade de ocorrer um evento que venha a ter impacto no cumprimento dos objetivos, sendo medido em termos de impacto e de probabilidade / Incapacidade de saber com antecedência a real probabilidade ou impacto de eventos futuros.</t>
  </si>
  <si>
    <t>Resultado de um evento que afeta positiva ou negativamente os objetivos da Empresa.</t>
  </si>
  <si>
    <t>Possibilidade de ocorrência de um evento.</t>
  </si>
  <si>
    <t>Risco a que uma organização está exposta sem considerar quaisquer ações gerenciais que possam reduzir a probabilidade de sua ocorrência ou o seu impacto.</t>
  </si>
  <si>
    <t>Risco a que uma organização está exposta após a implementação de ações gerenciais para o tratamento do risco.</t>
  </si>
  <si>
    <t>Fatores internos ou externos que podem originar os eventos de risco na forma de uma vulnerabilidade ou ameaça.</t>
  </si>
  <si>
    <t>Documento de planejamento elaborado por Gestores de Processos de Trabalho da Codevasf, objetivando a implementação das ações, que permitam mitigar os riscos identificados e priorizados para tratamento nas unidades orgânicas da Empresa.</t>
  </si>
  <si>
    <t>Manutenção dos Projetos, Processos e/ou Ações (MP)</t>
  </si>
  <si>
    <t>Regulação e Controle (RC)</t>
  </si>
  <si>
    <t>Missão Institucional (MI)</t>
  </si>
  <si>
    <t>Imagem da Codevasf (IMG)</t>
  </si>
  <si>
    <t>Intervenção de Gestão para Atenuação do Impacto (IG)</t>
  </si>
  <si>
    <t>Orçamentário/ Financeiro (OF)</t>
  </si>
  <si>
    <t>Consequências com impacto de cunho orçamentário e/ou financeiro.</t>
  </si>
  <si>
    <t>Muito grande</t>
  </si>
  <si>
    <t>Muito Grande</t>
  </si>
  <si>
    <t>Evento cujo impacto pode ser absorvido por meio de atividades normais ou rotineiras do analista</t>
  </si>
  <si>
    <t>Evento adverso cujas consequências podem ser absorvidas internamente pela equipe</t>
  </si>
  <si>
    <t>Evento significativo, mas que necessita ser gerenciado pela tomada de decisão do gestor</t>
  </si>
  <si>
    <t>Evento crítico, que necessita da intervenção da Alta Gestão, para ser contornado ou resolvido</t>
  </si>
  <si>
    <t>Evento incontornável com potencial para levar o negócio ou serviço ao colapso</t>
  </si>
  <si>
    <t>Pouco ou nenhum impacto regulatório de controle</t>
  </si>
  <si>
    <t>Determina ações de caráter compensatório</t>
  </si>
  <si>
    <t>Determina a suspensão/ interrupção de atividades</t>
  </si>
  <si>
    <t>Determina ações de caráter corretivo, incluindo multas e sanções</t>
  </si>
  <si>
    <t>Limita-se às partes envolvidas</t>
  </si>
  <si>
    <t>Destaque negativo na mídia Nacional</t>
  </si>
  <si>
    <t>Destaque negativo na mídia Internacional</t>
  </si>
  <si>
    <t>Destaque negativo na mídia Estadual ou Distrital</t>
  </si>
  <si>
    <t>Pouco ou nenhum impacto nas metas operacionais estabelecidas</t>
  </si>
  <si>
    <t>Prejudica o alcance das metas operacionais estabelecidas</t>
  </si>
  <si>
    <t>Prejudica o alcance dos objetivos do Plano Anual de Negócios - PAN</t>
  </si>
  <si>
    <t>Prejudica o alcance dos Objetivos Estratégicos da Codevasf - PEI</t>
  </si>
  <si>
    <t>Exigiria a intervenção de Gerência Setorial ou chefia</t>
  </si>
  <si>
    <t>Pode ser dirimido pelo funcionamento normal das atividades da unidade orgânica</t>
  </si>
  <si>
    <t>Exige a intervenção dos órgãos colegiados - Diretoria Executiva (DEX) e Conselho de Administração (Consad).</t>
  </si>
  <si>
    <t>Exige a intervenção da Assembleia ou de Partes Relacionadas externas à Empresa.</t>
  </si>
  <si>
    <t>Prejuízo orçamentário/financeiro inexistente ou irrisório</t>
  </si>
  <si>
    <t>Prejuízo orçamentário/financeiro pequeno frente ao valor investido na iniciativa</t>
  </si>
  <si>
    <t>Prejuízo orçamentário/financeiro moderado frente ao valor investido na iniciativa</t>
  </si>
  <si>
    <t>Prejuízo orçamentário/financeiro significativo frente ao valor investido na iniciativa</t>
  </si>
  <si>
    <t>Paralização de Projeto Estruturante ou Serviço Essencial ou alto prejuízo orçamentário/financeiro</t>
  </si>
  <si>
    <t xml:space="preserve">Comunicação Institucional
</t>
  </si>
  <si>
    <t xml:space="preserve">Governança Corporativa
</t>
  </si>
  <si>
    <t xml:space="preserve">Planejamento e Gestão Estratégica
</t>
  </si>
  <si>
    <t xml:space="preserve">Empreendimentos de Irrigação
</t>
  </si>
  <si>
    <t xml:space="preserve">Inclusão Produtiva
</t>
  </si>
  <si>
    <t xml:space="preserve">Infraestrutura Urbana e Rural
</t>
  </si>
  <si>
    <t xml:space="preserve">Revitalização de Bacias Hidrográficas
</t>
  </si>
  <si>
    <t xml:space="preserve">Infraestrutura hídrica
</t>
  </si>
  <si>
    <t xml:space="preserve">Tecnologia e Segurança da Informação
</t>
  </si>
  <si>
    <t xml:space="preserve">Administração, Assessoramento e Suporte
</t>
  </si>
  <si>
    <t xml:space="preserve">Gestão de Pessoas
</t>
  </si>
  <si>
    <t xml:space="preserve">Regularização ambiental e fundiária
</t>
  </si>
  <si>
    <t xml:space="preserve">Gestão Orçamentária, Financeira e Contábil
</t>
  </si>
  <si>
    <t>Codificação do risco no Sistema Interisk</t>
  </si>
  <si>
    <t>Preenchido pela PR/SIRC</t>
  </si>
  <si>
    <t>Custo estimado no caso de materialização do risco.</t>
  </si>
  <si>
    <t>Poderá ocorrer inconsistências nas análises processuais</t>
  </si>
  <si>
    <t>Poderá ocorrer inconsistência na interpretação de dados e informações</t>
  </si>
  <si>
    <t>Poderá ocorrer imprevisibilidade nos pagamentos</t>
  </si>
  <si>
    <t>Poderá ocorrer perda de dados</t>
  </si>
  <si>
    <t>Poderá ocorrer descumprimento de instrumentos contratuais</t>
  </si>
  <si>
    <t>Poderá ocorrer imprevisibilidade na aquisição ou/e entrega de bens e serviços</t>
  </si>
  <si>
    <t>Poderá ocorrer inconsistência na análise de dados e informações</t>
  </si>
  <si>
    <t>Poderá ocorrer perda oportunidade na obtenção de créditos/receitas</t>
  </si>
  <si>
    <t>Poderá ocorrer ineficiência nas atividades operacionais</t>
  </si>
  <si>
    <t>Poderá ocorrer ineficiência no atendimento de demandas</t>
  </si>
  <si>
    <t>Poderá ocorrer clientelismo, nepotismo ou favorecimento indevido</t>
  </si>
  <si>
    <t>Poderá ocorrer inconsistência na elaboração/cumprimento de planos, políticas e programas</t>
  </si>
  <si>
    <t>Poderá ocorrer adoecimento de funcionários e/ou acidente de trabalho</t>
  </si>
  <si>
    <t>Poderá ocorrer insatisfação dos demandantes</t>
  </si>
  <si>
    <t xml:space="preserve">Poderá ocorrer baixa confiabilidade da integridade dos dados disponibilizados e da segurança das informações </t>
  </si>
  <si>
    <t xml:space="preserve">Perda de oportunidade de aperfeiçoamento e desenvolvimento pessoal e institucional </t>
  </si>
  <si>
    <t xml:space="preserve">Poderá ocorrer ineficiência na governança e/ou gestão corporativa </t>
  </si>
  <si>
    <t>Poderá ocorrer ineficiência na execução de ações e projetos</t>
  </si>
  <si>
    <t>Poderá ocorrer fragilidade na conformidade e no acompanhamento de instrumentos e/ou normativos</t>
  </si>
  <si>
    <t>Poderá ocorrer acréscimo dos custos operacionais</t>
  </si>
  <si>
    <t xml:space="preserve">Poderá ocorrer perda de créditos orçamentários alocados </t>
  </si>
  <si>
    <t xml:space="preserve">Poderá ocorrer ineficiência no monitoramento dos objetivos e metas </t>
  </si>
  <si>
    <t>Poderá ocorrer direcionamento de recursos para demandas não prioritárias</t>
  </si>
  <si>
    <t>Poderá ocorrer ineficiência das ações e projetos</t>
  </si>
  <si>
    <t>Poderá ocorrer descontinuidade dos serviços prestados e/ou bens entregues</t>
  </si>
  <si>
    <t>Poderá ocorrer ineficiência no monitoramento de políticas públicas</t>
  </si>
  <si>
    <t>Poderá ocorrer acesso indevido ao sistema</t>
  </si>
  <si>
    <t>Poderá ocorrer  vulnerabilidades em ativos de TI</t>
  </si>
  <si>
    <t xml:space="preserve">Poderá levar à indisponibilidade do ambiente/serviço </t>
  </si>
  <si>
    <t>Poderá ocorrer manipulação indevida das informações</t>
  </si>
  <si>
    <t>Poderá ocorrer dificuldade na regularização fundiária</t>
  </si>
  <si>
    <t>Poderá dificultar a titulação (escritura e registro) das unidades parcelares</t>
  </si>
  <si>
    <t xml:space="preserve">Poderá ocorrer adoção de procedimentos sem observância dos quesitos legais, publicidade e transparência </t>
  </si>
  <si>
    <t>Poderá ocorrer inconsistência na coleta de dados e informações</t>
  </si>
  <si>
    <t>Poderá ocorrer dificuldade de desenvolvimento de ações e iniciativas</t>
  </si>
  <si>
    <t>Poderá ocorrer dificuldade de transferência/cessão de projetos</t>
  </si>
  <si>
    <t>Poderá ocorrer dificuldade na obtenção de autorizações e licenças</t>
  </si>
  <si>
    <t>Poderá ocorrer depreciação/deterioração/roubo/furto de bens</t>
  </si>
  <si>
    <t xml:space="preserve">Poderá ocorrer perda de oportunidade de divulgação de ações e de defesa da imagem institucional </t>
  </si>
  <si>
    <t>Poderá ocorrer perda de oportunidade de manifestação/defesa</t>
  </si>
  <si>
    <t>Poderá ocorrer inconsistências nas análises jurídicas</t>
  </si>
  <si>
    <r>
      <t xml:space="preserve">(5) </t>
    </r>
    <r>
      <rPr>
        <u/>
        <sz val="10"/>
        <color indexed="8"/>
        <rFont val="Calibri"/>
        <family val="2"/>
        <scheme val="minor"/>
      </rPr>
      <t>Impacto muito alto</t>
    </r>
    <r>
      <rPr>
        <sz val="10"/>
        <color indexed="8"/>
        <rFont val="Calibri"/>
        <family val="2"/>
        <scheme val="minor"/>
      </rPr>
      <t>, com tolerância de interrupção máxima de até 1 dia (24h).</t>
    </r>
  </si>
  <si>
    <r>
      <t xml:space="preserve">(4) </t>
    </r>
    <r>
      <rPr>
        <u/>
        <sz val="10"/>
        <color indexed="8"/>
        <rFont val="Calibri"/>
        <family val="2"/>
        <scheme val="minor"/>
      </rPr>
      <t>Impacto alto</t>
    </r>
    <r>
      <rPr>
        <sz val="10"/>
        <color indexed="8"/>
        <rFont val="Calibri"/>
        <family val="2"/>
        <scheme val="minor"/>
      </rPr>
      <t>, com tolerância de interrupção máxima de até 5 dias (120 horas).</t>
    </r>
  </si>
  <si>
    <r>
      <t xml:space="preserve">(3) </t>
    </r>
    <r>
      <rPr>
        <u/>
        <sz val="10"/>
        <color indexed="8"/>
        <rFont val="Calibri"/>
        <family val="2"/>
        <scheme val="minor"/>
      </rPr>
      <t>Impacto moderado</t>
    </r>
    <r>
      <rPr>
        <sz val="10"/>
        <color indexed="8"/>
        <rFont val="Calibri"/>
        <family val="2"/>
        <scheme val="minor"/>
      </rPr>
      <t>, com tolerância de interrupção máxima de até 15 dias (360 horas).</t>
    </r>
  </si>
  <si>
    <r>
      <t xml:space="preserve">(2) </t>
    </r>
    <r>
      <rPr>
        <u/>
        <sz val="10"/>
        <color indexed="8"/>
        <rFont val="Calibri"/>
        <family val="2"/>
        <scheme val="minor"/>
      </rPr>
      <t>Impacto baixo</t>
    </r>
    <r>
      <rPr>
        <sz val="10"/>
        <color indexed="8"/>
        <rFont val="Calibri"/>
        <family val="2"/>
        <scheme val="minor"/>
      </rPr>
      <t>, com tolerância de interrupção máxima de até 30 dias (720 horas).</t>
    </r>
  </si>
  <si>
    <r>
      <t xml:space="preserve">(1) </t>
    </r>
    <r>
      <rPr>
        <u/>
        <sz val="10"/>
        <color indexed="8"/>
        <rFont val="Calibri"/>
        <family val="2"/>
        <scheme val="minor"/>
      </rPr>
      <t>Impacto muito baixo</t>
    </r>
    <r>
      <rPr>
        <sz val="10"/>
        <color indexed="8"/>
        <rFont val="Calibri"/>
        <family val="2"/>
        <scheme val="minor"/>
      </rPr>
      <t>, com tolerância de interrupção máxima de até 60 (1440 horas).</t>
    </r>
  </si>
  <si>
    <r>
      <t xml:space="preserve">(1) </t>
    </r>
    <r>
      <rPr>
        <u/>
        <sz val="10"/>
        <color indexed="8"/>
        <rFont val="Times New Roman"/>
        <family val="1"/>
      </rPr>
      <t>Impacto muito baixo</t>
    </r>
    <r>
      <rPr>
        <sz val="10"/>
        <color indexed="8"/>
        <rFont val="Times New Roman"/>
        <family val="1"/>
      </rPr>
      <t>, com tolerância de interrupção máxima de até 60 (1440 horas).</t>
    </r>
  </si>
  <si>
    <r>
      <t xml:space="preserve">(2) </t>
    </r>
    <r>
      <rPr>
        <u/>
        <sz val="10"/>
        <color indexed="8"/>
        <rFont val="Times New Roman"/>
        <family val="1"/>
      </rPr>
      <t>Impacto baixo</t>
    </r>
    <r>
      <rPr>
        <sz val="10"/>
        <color indexed="8"/>
        <rFont val="Times New Roman"/>
        <family val="1"/>
      </rPr>
      <t>, com tolerância de interrupção máxima de até 30 dias (720 horas).</t>
    </r>
  </si>
  <si>
    <r>
      <t xml:space="preserve">(3) </t>
    </r>
    <r>
      <rPr>
        <u/>
        <sz val="10"/>
        <color indexed="8"/>
        <rFont val="Times New Roman"/>
        <family val="1"/>
      </rPr>
      <t>Impacto moderado</t>
    </r>
    <r>
      <rPr>
        <sz val="10"/>
        <color indexed="8"/>
        <rFont val="Times New Roman"/>
        <family val="1"/>
      </rPr>
      <t>, com tolerância de interrupção máxima de até 15 dias (360 horas).</t>
    </r>
  </si>
  <si>
    <r>
      <t xml:space="preserve">(4) </t>
    </r>
    <r>
      <rPr>
        <u/>
        <sz val="10"/>
        <color indexed="8"/>
        <rFont val="Times New Roman"/>
        <family val="1"/>
      </rPr>
      <t>Impacto alto</t>
    </r>
    <r>
      <rPr>
        <sz val="10"/>
        <color indexed="8"/>
        <rFont val="Times New Roman"/>
        <family val="1"/>
      </rPr>
      <t>, com tolerância de interrupção máxima de até 5 dias (120 horas).</t>
    </r>
  </si>
  <si>
    <r>
      <t xml:space="preserve">(5) </t>
    </r>
    <r>
      <rPr>
        <u/>
        <sz val="10"/>
        <color indexed="8"/>
        <rFont val="Times New Roman"/>
        <family val="1"/>
      </rPr>
      <t>Impacto muito alto</t>
    </r>
    <r>
      <rPr>
        <sz val="10"/>
        <color indexed="8"/>
        <rFont val="Times New Roman"/>
        <family val="1"/>
      </rPr>
      <t>, com tolerância de interrupção máxima de até 1 dia (24h).</t>
    </r>
  </si>
  <si>
    <r>
      <t xml:space="preserve">(1) </t>
    </r>
    <r>
      <rPr>
        <u/>
        <sz val="10"/>
        <color theme="1"/>
        <rFont val="Times New Roman"/>
        <family val="1"/>
      </rPr>
      <t>Impacto muito baixo</t>
    </r>
    <r>
      <rPr>
        <sz val="10"/>
        <color theme="1"/>
        <rFont val="Times New Roman"/>
        <family val="1"/>
      </rPr>
      <t>, sem prejuízo para as operações do negócio.</t>
    </r>
  </si>
  <si>
    <r>
      <t xml:space="preserve">(2) </t>
    </r>
    <r>
      <rPr>
        <u/>
        <sz val="10"/>
        <color theme="1"/>
        <rFont val="Times New Roman"/>
        <family val="1"/>
      </rPr>
      <t>Impacto baixo</t>
    </r>
    <r>
      <rPr>
        <sz val="10"/>
        <color theme="1"/>
        <rFont val="Times New Roman"/>
        <family val="1"/>
      </rPr>
      <t>, leve prejuízo para as operações do negócio.</t>
    </r>
  </si>
  <si>
    <r>
      <t xml:space="preserve">(3) </t>
    </r>
    <r>
      <rPr>
        <u/>
        <sz val="10"/>
        <color indexed="8"/>
        <rFont val="Times New Roman"/>
        <family val="1"/>
      </rPr>
      <t>Impacto moderado</t>
    </r>
    <r>
      <rPr>
        <sz val="10"/>
        <color indexed="8"/>
        <rFont val="Times New Roman"/>
        <family val="1"/>
      </rPr>
      <t>, com prejuízo para as operações do negócio apenas quanto ao tempo de entrega de bens, serviços e informações, mantendo-se os entregáveis.</t>
    </r>
  </si>
  <si>
    <r>
      <t xml:space="preserve">(4) </t>
    </r>
    <r>
      <rPr>
        <u/>
        <sz val="10"/>
        <color indexed="8"/>
        <rFont val="Times New Roman"/>
        <family val="1"/>
      </rPr>
      <t>Impacto alto</t>
    </r>
    <r>
      <rPr>
        <sz val="10"/>
        <color indexed="8"/>
        <rFont val="Times New Roman"/>
        <family val="1"/>
      </rPr>
      <t>, com prejuízo para as operações do negócio quanto ao tempo de entrega e aumento de custos do negócio.</t>
    </r>
  </si>
  <si>
    <r>
      <t xml:space="preserve">(5) </t>
    </r>
    <r>
      <rPr>
        <u/>
        <sz val="10"/>
        <color theme="1"/>
        <rFont val="Times New Roman"/>
        <family val="1"/>
      </rPr>
      <t>Impacto muito alto</t>
    </r>
    <r>
      <rPr>
        <sz val="10"/>
        <color theme="1"/>
        <rFont val="Times New Roman"/>
        <family val="1"/>
      </rPr>
      <t>, com forte prejuízo para as operações do negócio, comprometendo significativamente os resultados.</t>
    </r>
  </si>
  <si>
    <r>
      <t xml:space="preserve">(1) </t>
    </r>
    <r>
      <rPr>
        <u/>
        <sz val="10"/>
        <color theme="1"/>
        <rFont val="Times New Roman"/>
        <family val="1"/>
      </rPr>
      <t>Impacto muito baixo</t>
    </r>
    <r>
      <rPr>
        <sz val="10"/>
        <color theme="1"/>
        <rFont val="Times New Roman"/>
        <family val="1"/>
      </rPr>
      <t>, sem prejuízo decorrente de sanções e penalidades não financeiras.</t>
    </r>
  </si>
  <si>
    <r>
      <t xml:space="preserve">(2) </t>
    </r>
    <r>
      <rPr>
        <u/>
        <sz val="10"/>
        <color theme="1"/>
        <rFont val="Times New Roman"/>
        <family val="1"/>
      </rPr>
      <t>Impacto baixo</t>
    </r>
    <r>
      <rPr>
        <sz val="10"/>
        <color theme="1"/>
        <rFont val="Times New Roman"/>
        <family val="1"/>
      </rPr>
      <t>, leve prejuízo decorrente de sanções e penalidades não financeiras.</t>
    </r>
  </si>
  <si>
    <r>
      <t xml:space="preserve">(3) </t>
    </r>
    <r>
      <rPr>
        <u/>
        <sz val="10"/>
        <color theme="1"/>
        <rFont val="Times New Roman"/>
        <family val="1"/>
      </rPr>
      <t>Impacto moderado</t>
    </r>
    <r>
      <rPr>
        <sz val="10"/>
        <color theme="1"/>
        <rFont val="Times New Roman"/>
        <family val="1"/>
      </rPr>
      <t>, com prejuízo suportável e administrável decorrente de sanções e penalidades não financeiras.</t>
    </r>
  </si>
  <si>
    <r>
      <t xml:space="preserve">(4) </t>
    </r>
    <r>
      <rPr>
        <u/>
        <sz val="10"/>
        <color theme="1"/>
        <rFont val="Times New Roman"/>
        <family val="1"/>
      </rPr>
      <t>Impacto alto</t>
    </r>
    <r>
      <rPr>
        <sz val="10"/>
        <color theme="1"/>
        <rFont val="Times New Roman"/>
        <family val="1"/>
      </rPr>
      <t>, com prejuízo decorrente de sanções, recomendações de órgãos de controles e penalidades não financeiras.</t>
    </r>
  </si>
  <si>
    <r>
      <t xml:space="preserve">(5) </t>
    </r>
    <r>
      <rPr>
        <u/>
        <sz val="10"/>
        <color theme="1"/>
        <rFont val="Times New Roman"/>
        <family val="1"/>
      </rPr>
      <t>Impacto muito alto</t>
    </r>
    <r>
      <rPr>
        <sz val="10"/>
        <color theme="1"/>
        <rFont val="Times New Roman"/>
        <family val="1"/>
      </rPr>
      <t>, com grande prejuízo decorrente de sanções, recomendações de órgãos de controles e penalidades financeiras.</t>
    </r>
  </si>
  <si>
    <r>
      <t xml:space="preserve">(1) </t>
    </r>
    <r>
      <rPr>
        <u/>
        <sz val="10"/>
        <color theme="1"/>
        <rFont val="Times New Roman"/>
        <family val="1"/>
      </rPr>
      <t>Impacto muito baixo</t>
    </r>
    <r>
      <rPr>
        <sz val="10"/>
        <color theme="1"/>
        <rFont val="Times New Roman"/>
        <family val="1"/>
      </rPr>
      <t>, sem repercussões de qualquer caráter.</t>
    </r>
  </si>
  <si>
    <r>
      <t xml:space="preserve">(2) </t>
    </r>
    <r>
      <rPr>
        <u/>
        <sz val="10"/>
        <color theme="1"/>
        <rFont val="Times New Roman"/>
        <family val="1"/>
      </rPr>
      <t>Impacto baixo</t>
    </r>
    <r>
      <rPr>
        <sz val="10"/>
        <color theme="1"/>
        <rFont val="Times New Roman"/>
        <family val="1"/>
      </rPr>
      <t>, com repercussões leves de caráter local.</t>
    </r>
  </si>
  <si>
    <r>
      <t xml:space="preserve">(3) </t>
    </r>
    <r>
      <rPr>
        <u/>
        <sz val="10"/>
        <color theme="1"/>
        <rFont val="Times New Roman"/>
        <family val="1"/>
      </rPr>
      <t>Impacto moderado</t>
    </r>
    <r>
      <rPr>
        <sz val="10"/>
        <color theme="1"/>
        <rFont val="Times New Roman"/>
        <family val="1"/>
      </rPr>
      <t>, com repercussões moderadas de caráter local ou regional.</t>
    </r>
  </si>
  <si>
    <r>
      <t xml:space="preserve">(4) </t>
    </r>
    <r>
      <rPr>
        <u/>
        <sz val="10"/>
        <color theme="1"/>
        <rFont val="Times New Roman"/>
        <family val="1"/>
      </rPr>
      <t>Impacto alto</t>
    </r>
    <r>
      <rPr>
        <sz val="10"/>
        <color theme="1"/>
        <rFont val="Times New Roman"/>
        <family val="1"/>
      </rPr>
      <t>, com repercussões significativas de caráter estadual.</t>
    </r>
  </si>
  <si>
    <r>
      <t xml:space="preserve">(5) </t>
    </r>
    <r>
      <rPr>
        <u/>
        <sz val="10"/>
        <color theme="1"/>
        <rFont val="Times New Roman"/>
        <family val="1"/>
      </rPr>
      <t>Impacto muito alto</t>
    </r>
    <r>
      <rPr>
        <sz val="10"/>
        <color theme="1"/>
        <rFont val="Times New Roman"/>
        <family val="1"/>
      </rPr>
      <t>, com repercussões significativas de caráter nacional.</t>
    </r>
  </si>
  <si>
    <r>
      <t xml:space="preserve">(1) </t>
    </r>
    <r>
      <rPr>
        <u/>
        <sz val="10"/>
        <rFont val="Times New Roman"/>
        <family val="1"/>
      </rPr>
      <t>Impacto muito baixo</t>
    </r>
    <r>
      <rPr>
        <sz val="10"/>
        <rFont val="Times New Roman"/>
        <family val="1"/>
      </rPr>
      <t>, sem prejuízo decorrente da aplicação de multas e sanções financeiras de qualquer ordem.</t>
    </r>
  </si>
  <si>
    <r>
      <t xml:space="preserve">(2) </t>
    </r>
    <r>
      <rPr>
        <u/>
        <sz val="10"/>
        <rFont val="Times New Roman"/>
        <family val="1"/>
      </rPr>
      <t>Impacto baixo</t>
    </r>
    <r>
      <rPr>
        <sz val="10"/>
        <rFont val="Times New Roman"/>
        <family val="1"/>
      </rPr>
      <t>, com prejuízo leve sem aplicação de multas e sanções financeiras de qualquer ordem.</t>
    </r>
  </si>
  <si>
    <r>
      <t xml:space="preserve">(3) </t>
    </r>
    <r>
      <rPr>
        <u/>
        <sz val="10"/>
        <rFont val="Times New Roman"/>
        <family val="1"/>
      </rPr>
      <t>Impacto moderado</t>
    </r>
    <r>
      <rPr>
        <sz val="10"/>
        <rFont val="Times New Roman"/>
        <family val="1"/>
      </rPr>
      <t>, com prejuízo moderado decorrente da aplicação de advertências e aplicação de multas.</t>
    </r>
  </si>
  <si>
    <r>
      <t xml:space="preserve">(4) </t>
    </r>
    <r>
      <rPr>
        <u/>
        <sz val="10"/>
        <rFont val="Times New Roman"/>
        <family val="1"/>
      </rPr>
      <t>Impacto alto</t>
    </r>
    <r>
      <rPr>
        <sz val="10"/>
        <rFont val="Times New Roman"/>
        <family val="1"/>
      </rPr>
      <t>, com prejuízo significativo decorrente da aplicação de multas e sanções financeiras.</t>
    </r>
  </si>
  <si>
    <r>
      <t xml:space="preserve">(5) </t>
    </r>
    <r>
      <rPr>
        <u/>
        <sz val="10"/>
        <rFont val="Times New Roman"/>
        <family val="1"/>
      </rPr>
      <t>Impacto muito alto</t>
    </r>
    <r>
      <rPr>
        <sz val="10"/>
        <rFont val="Times New Roman"/>
        <family val="1"/>
      </rPr>
      <t>, com alto prejuízo decorrente da aplicação de multas, sanções financeiras (em montantes cujo valor inviabilize o planejamento orçamentário de iniciativas e ações resultantes das atividades do processo de trabalho em análise).</t>
    </r>
  </si>
  <si>
    <r>
      <t xml:space="preserve">Evento </t>
    </r>
    <r>
      <rPr>
        <b/>
        <u/>
        <sz val="10"/>
        <rFont val="Times New Roman"/>
        <family val="1"/>
      </rPr>
      <t>pode</t>
    </r>
    <r>
      <rPr>
        <sz val="10"/>
        <rFont val="Times New Roman"/>
        <family val="1"/>
      </rPr>
      <t xml:space="preserve"> ocorrer apenas em circunstâncias excepcionais </t>
    </r>
  </si>
  <si>
    <r>
      <t xml:space="preserve">Evento </t>
    </r>
    <r>
      <rPr>
        <b/>
        <u/>
        <sz val="10"/>
        <rFont val="Times New Roman"/>
        <family val="1"/>
      </rPr>
      <t>pode</t>
    </r>
    <r>
      <rPr>
        <sz val="10"/>
        <rFont val="Times New Roman"/>
        <family val="1"/>
      </rPr>
      <t xml:space="preserve"> ocorrer em algum momento</t>
    </r>
  </si>
  <si>
    <r>
      <t xml:space="preserve">Evento </t>
    </r>
    <r>
      <rPr>
        <b/>
        <u/>
        <sz val="10"/>
        <rFont val="Times New Roman"/>
        <family val="1"/>
      </rPr>
      <t>deve</t>
    </r>
    <r>
      <rPr>
        <sz val="10"/>
        <rFont val="Times New Roman"/>
        <family val="1"/>
      </rPr>
      <t xml:space="preserve"> ocorrer em algum momento</t>
    </r>
  </si>
  <si>
    <r>
      <t xml:space="preserve">Evento </t>
    </r>
    <r>
      <rPr>
        <b/>
        <u/>
        <sz val="10"/>
        <rFont val="Times New Roman"/>
        <family val="1"/>
      </rPr>
      <t>provavelmente</t>
    </r>
    <r>
      <rPr>
        <sz val="10"/>
        <rFont val="Times New Roman"/>
        <family val="1"/>
      </rPr>
      <t xml:space="preserve"> ocorra </t>
    </r>
    <r>
      <rPr>
        <b/>
        <u/>
        <sz val="10"/>
        <rFont val="Times New Roman"/>
        <family val="1"/>
      </rPr>
      <t>na maioria</t>
    </r>
    <r>
      <rPr>
        <sz val="10"/>
        <rFont val="Times New Roman"/>
        <family val="1"/>
      </rPr>
      <t xml:space="preserve"> das circunstâncias</t>
    </r>
  </si>
  <si>
    <r>
      <t xml:space="preserve">Evento </t>
    </r>
    <r>
      <rPr>
        <b/>
        <u/>
        <sz val="10"/>
        <rFont val="Times New Roman"/>
        <family val="1"/>
      </rPr>
      <t>esperado</t>
    </r>
    <r>
      <rPr>
        <sz val="10"/>
        <rFont val="Times New Roman"/>
        <family val="1"/>
      </rPr>
      <t xml:space="preserve"> que ocorra </t>
    </r>
    <r>
      <rPr>
        <b/>
        <u/>
        <sz val="10"/>
        <rFont val="Times New Roman"/>
        <family val="1"/>
      </rPr>
      <t>na maioria</t>
    </r>
    <r>
      <rPr>
        <sz val="10"/>
        <rFont val="Times New Roman"/>
        <family val="1"/>
      </rPr>
      <t xml:space="preserve"> das circunstâncias</t>
    </r>
  </si>
  <si>
    <r>
      <t xml:space="preserve">Fator de Atuação </t>
    </r>
    <r>
      <rPr>
        <sz val="11"/>
        <color theme="1"/>
        <rFont val="Times New Roman"/>
        <family val="1"/>
      </rPr>
      <t>(Grau de Eficiência)</t>
    </r>
  </si>
  <si>
    <t>Gestão da Lista de Alto Risco</t>
  </si>
  <si>
    <t>Gestão de Riscos em Direitos Humanos</t>
  </si>
  <si>
    <t>Gestão de Riscos em Processos</t>
  </si>
  <si>
    <t>OE17 - Desenvolver a Agricultura Irrigada com Inovação e Sustentabilidade</t>
  </si>
  <si>
    <t>Campo de seleção</t>
  </si>
  <si>
    <t>Repassar o risco a terceiros de forma a não sofrer os prejuízos resultantes da materialização do evento de risco</t>
  </si>
  <si>
    <t>Metodologia de Gerenciamento de Riscos da Codevasf (MGR)</t>
  </si>
  <si>
    <t>Planilha Documentadora de Riscos e Controles (PDRC)
Dicionário das Informações</t>
  </si>
  <si>
    <t>Revisão 2.0</t>
  </si>
  <si>
    <r>
      <t xml:space="preserve">BIA - </t>
    </r>
    <r>
      <rPr>
        <sz val="11"/>
        <color indexed="8"/>
        <rFont val="Arial"/>
        <family val="2"/>
      </rPr>
      <t>A avaliação de Impacto de Negócio será a média ponderada das notas obtidas na avaliação de cada fator de avaliação.</t>
    </r>
  </si>
  <si>
    <r>
      <t xml:space="preserve">PONTUAÇÃO FINAL - </t>
    </r>
    <r>
      <rPr>
        <sz val="11"/>
        <color indexed="8"/>
        <rFont val="Arial"/>
        <family val="2"/>
      </rPr>
      <t>A pontuação final será obtida a partir da média ponderada dos resultados obtidos com a BIA.</t>
    </r>
  </si>
  <si>
    <t>Priorização dos Processos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</si>
</sst>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R$&quot;\ #,##0.00;[Red]\-&quot;R$&quot;\ #,##0.00"/>
    <numFmt numFmtId="44" formatCode="_-&quot;R$&quot;\ * #,##0.00_-;\-&quot;R$&quot;\ * #,##0.00_-;_-&quot;R$&quot;\ * &quot;-&quot;??_-;_-@_-"/>
    <numFmt numFmtId="43" formatCode="_-* #,##0.00_-;\-* #,##0.00_-;_-* &quot;-&quot;??_-;_-@_-"/>
    <numFmt numFmtId="164" formatCode="_(* #,##0.00_);_(* \(#,##0.00\);_(* &quot;-&quot;??_);_(@_)"/>
    <numFmt numFmtId="165" formatCode="#,##0.00_ ;\-#,##0.00\ "/>
    <numFmt numFmtId="166" formatCode="0.000"/>
    <numFmt numFmtId="167" formatCode="#,##0_ ;\-#,##0\ "/>
    <numFmt numFmtId="168" formatCode="0.0%"/>
    <numFmt numFmtId="169" formatCode="0.0"/>
    <numFmt numFmtId="170" formatCode="000"/>
  </numFmts>
  <fonts count="124" x14ac:knownFonts="1">
    <font>
      <sz val="11"/>
      <color theme="1"/>
      <name val="Calibri"/>
      <family val="2"/>
      <scheme val="minor"/>
    </font>
    <font>
      <b/>
      <sz val="16"/>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indexed="8"/>
      <name val="Calibri"/>
      <family val="2"/>
    </font>
    <font>
      <sz val="9"/>
      <color indexed="81"/>
      <name val="Segoe UI"/>
      <family val="2"/>
    </font>
    <font>
      <b/>
      <u/>
      <sz val="10"/>
      <color theme="1"/>
      <name val="Arial"/>
      <family val="2"/>
    </font>
    <font>
      <b/>
      <sz val="10"/>
      <color theme="1"/>
      <name val="Arial"/>
      <family val="2"/>
    </font>
    <font>
      <sz val="10"/>
      <color theme="1"/>
      <name val="Arial"/>
      <family val="2"/>
    </font>
    <font>
      <b/>
      <sz val="10"/>
      <color indexed="10"/>
      <name val="Arial"/>
      <family val="2"/>
    </font>
    <font>
      <b/>
      <sz val="10"/>
      <color indexed="51"/>
      <name val="Arial"/>
      <family val="2"/>
    </font>
    <font>
      <sz val="10"/>
      <color rgb="FF00B050"/>
      <name val="Arial"/>
      <family val="2"/>
    </font>
    <font>
      <b/>
      <sz val="10"/>
      <color indexed="17"/>
      <name val="Arial"/>
      <family val="2"/>
    </font>
    <font>
      <b/>
      <sz val="11"/>
      <color theme="0"/>
      <name val="Calibri Light"/>
      <family val="2"/>
      <scheme val="major"/>
    </font>
    <font>
      <sz val="10"/>
      <color theme="1"/>
      <name val="Calibri Light"/>
      <family val="2"/>
      <scheme val="major"/>
    </font>
    <font>
      <b/>
      <sz val="10"/>
      <color theme="1"/>
      <name val="Calibri Light"/>
      <family val="2"/>
      <scheme val="major"/>
    </font>
    <font>
      <sz val="10"/>
      <name val="Calibri Light"/>
      <family val="2"/>
      <scheme val="major"/>
    </font>
    <font>
      <sz val="10"/>
      <color rgb="FFC00000"/>
      <name val="Calibri Light"/>
      <family val="2"/>
      <scheme val="major"/>
    </font>
    <font>
      <sz val="10"/>
      <name val="Calibri"/>
      <family val="2"/>
      <scheme val="minor"/>
    </font>
    <font>
      <b/>
      <sz val="11"/>
      <color theme="1"/>
      <name val="Arial"/>
      <family val="2"/>
    </font>
    <font>
      <b/>
      <sz val="11"/>
      <name val="Arial"/>
      <family val="2"/>
    </font>
    <font>
      <b/>
      <sz val="24"/>
      <color theme="0"/>
      <name val="Calibri"/>
      <family val="2"/>
      <scheme val="minor"/>
    </font>
    <font>
      <b/>
      <sz val="24"/>
      <name val="Calibri"/>
      <family val="2"/>
      <scheme val="minor"/>
    </font>
    <font>
      <b/>
      <sz val="24"/>
      <color theme="1"/>
      <name val="Calibri"/>
      <family val="2"/>
      <scheme val="minor"/>
    </font>
    <font>
      <sz val="24"/>
      <color theme="1"/>
      <name val="Calibri"/>
      <family val="2"/>
      <scheme val="minor"/>
    </font>
    <font>
      <b/>
      <sz val="16"/>
      <name val="Calibri"/>
      <family val="2"/>
      <scheme val="minor"/>
    </font>
    <font>
      <sz val="16"/>
      <color theme="1"/>
      <name val="Calibri"/>
      <family val="2"/>
      <scheme val="minor"/>
    </font>
    <font>
      <b/>
      <sz val="14"/>
      <color theme="1"/>
      <name val="Calibri"/>
      <family val="2"/>
      <scheme val="minor"/>
    </font>
    <font>
      <b/>
      <sz val="11"/>
      <name val="Calibri"/>
      <family val="2"/>
      <scheme val="minor"/>
    </font>
    <font>
      <sz val="11"/>
      <color rgb="FFC00000"/>
      <name val="Calibri"/>
      <family val="2"/>
      <scheme val="minor"/>
    </font>
    <font>
      <sz val="10"/>
      <color rgb="FFFF0000"/>
      <name val="Calibri"/>
      <family val="2"/>
      <scheme val="minor"/>
    </font>
    <font>
      <sz val="11"/>
      <color theme="1" tint="0.34998626667073579"/>
      <name val="Calibri"/>
      <family val="2"/>
      <scheme val="minor"/>
    </font>
    <font>
      <sz val="9"/>
      <color theme="1" tint="0.34998626667073579"/>
      <name val="Calibri"/>
      <family val="2"/>
      <scheme val="minor"/>
    </font>
    <font>
      <sz val="10"/>
      <color theme="1" tint="0.34998626667073579"/>
      <name val="Calibri"/>
      <family val="2"/>
      <scheme val="minor"/>
    </font>
    <font>
      <sz val="11"/>
      <name val="Calibri"/>
      <family val="2"/>
      <scheme val="minor"/>
    </font>
    <font>
      <b/>
      <sz val="12"/>
      <color theme="1"/>
      <name val="Calibri"/>
      <family val="2"/>
      <scheme val="minor"/>
    </font>
    <font>
      <u/>
      <sz val="10"/>
      <color indexed="8"/>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u/>
      <sz val="10"/>
      <color theme="1"/>
      <name val="Calibri"/>
      <family val="2"/>
      <scheme val="minor"/>
    </font>
    <font>
      <u/>
      <sz val="10"/>
      <name val="Calibri"/>
      <family val="2"/>
      <scheme val="minor"/>
    </font>
    <font>
      <sz val="10"/>
      <color theme="0"/>
      <name val="Calibri"/>
      <family val="2"/>
      <scheme val="minor"/>
    </font>
    <font>
      <sz val="12"/>
      <color theme="1"/>
      <name val="Calibri"/>
      <family val="2"/>
      <scheme val="minor"/>
    </font>
    <font>
      <b/>
      <sz val="16"/>
      <color theme="0"/>
      <name val="Calibri"/>
      <family val="2"/>
      <scheme val="minor"/>
    </font>
    <font>
      <sz val="11"/>
      <color rgb="FFFF0000"/>
      <name val="Calibri"/>
      <family val="2"/>
      <scheme val="minor"/>
    </font>
    <font>
      <sz val="12"/>
      <color rgb="FFFF0000"/>
      <name val="Calibri"/>
      <family val="2"/>
      <scheme val="minor"/>
    </font>
    <font>
      <sz val="11"/>
      <name val="Arial"/>
      <family val="2"/>
    </font>
    <font>
      <b/>
      <sz val="20"/>
      <color theme="0"/>
      <name val="Calibri"/>
      <family val="2"/>
      <scheme val="minor"/>
    </font>
    <font>
      <u/>
      <sz val="11"/>
      <color theme="10"/>
      <name val="Calibri"/>
      <family val="2"/>
      <scheme val="minor"/>
    </font>
    <font>
      <b/>
      <sz val="22"/>
      <color rgb="FF000000"/>
      <name val="Calibri"/>
      <family val="2"/>
      <scheme val="minor"/>
    </font>
    <font>
      <b/>
      <sz val="18"/>
      <color rgb="FF000000"/>
      <name val="Calibri"/>
      <family val="2"/>
      <scheme val="minor"/>
    </font>
    <font>
      <b/>
      <sz val="14"/>
      <color rgb="FF000000"/>
      <name val="Calibri"/>
      <family val="2"/>
      <scheme val="minor"/>
    </font>
    <font>
      <sz val="8"/>
      <color theme="1" tint="0.34998626667073579"/>
      <name val="Calibri"/>
      <family val="2"/>
      <scheme val="minor"/>
    </font>
    <font>
      <sz val="8"/>
      <color rgb="FF000000"/>
      <name val="Calibri"/>
      <family val="2"/>
      <scheme val="minor"/>
    </font>
    <font>
      <sz val="8"/>
      <color rgb="FFFF0000"/>
      <name val="Calibri"/>
      <family val="2"/>
      <scheme val="minor"/>
    </font>
    <font>
      <b/>
      <sz val="8"/>
      <color theme="0"/>
      <name val="Calibri"/>
      <family val="2"/>
      <scheme val="minor"/>
    </font>
    <font>
      <b/>
      <sz val="13"/>
      <color theme="1"/>
      <name val="Calibri"/>
      <family val="2"/>
      <scheme val="minor"/>
    </font>
    <font>
      <b/>
      <sz val="18"/>
      <color theme="8"/>
      <name val="Calibri"/>
      <family val="2"/>
      <scheme val="minor"/>
    </font>
    <font>
      <b/>
      <sz val="11"/>
      <color rgb="FFFF0000"/>
      <name val="Calibri"/>
      <family val="2"/>
      <scheme val="minor"/>
    </font>
    <font>
      <b/>
      <sz val="20"/>
      <name val="Arial"/>
      <family val="2"/>
    </font>
    <font>
      <b/>
      <sz val="16"/>
      <color theme="1"/>
      <name val="Arial"/>
      <family val="2"/>
    </font>
    <font>
      <b/>
      <sz val="12"/>
      <color theme="1"/>
      <name val="Arial"/>
      <family val="2"/>
    </font>
    <font>
      <b/>
      <sz val="20"/>
      <color theme="1"/>
      <name val="Arial"/>
      <family val="2"/>
    </font>
    <font>
      <sz val="10"/>
      <color theme="1" tint="0.34998626667073579"/>
      <name val="Times New Roman"/>
      <family val="1"/>
    </font>
    <font>
      <sz val="12"/>
      <color rgb="FFFF0000"/>
      <name val="Times New Roman"/>
      <family val="1"/>
    </font>
    <font>
      <b/>
      <sz val="16"/>
      <color theme="0"/>
      <name val="Times New Roman"/>
      <family val="1"/>
    </font>
    <font>
      <b/>
      <sz val="20"/>
      <color theme="1"/>
      <name val="Times New Roman"/>
      <family val="1"/>
    </font>
    <font>
      <b/>
      <sz val="10"/>
      <color theme="0"/>
      <name val="Times New Roman"/>
      <family val="1"/>
    </font>
    <font>
      <b/>
      <sz val="14"/>
      <name val="Times New Roman"/>
      <family val="1"/>
    </font>
    <font>
      <sz val="12"/>
      <name val="Times New Roman"/>
      <family val="1"/>
    </font>
    <font>
      <b/>
      <sz val="12"/>
      <name val="Times New Roman"/>
      <family val="1"/>
    </font>
    <font>
      <sz val="14"/>
      <color theme="1"/>
      <name val="Times New Roman"/>
      <family val="1"/>
    </font>
    <font>
      <sz val="12"/>
      <color theme="1"/>
      <name val="Times New Roman"/>
      <family val="1"/>
    </font>
    <font>
      <sz val="16"/>
      <color theme="1" tint="0.34998626667073579"/>
      <name val="Times New Roman"/>
      <family val="1"/>
    </font>
    <font>
      <b/>
      <sz val="20"/>
      <name val="Times New Roman"/>
      <family val="1"/>
    </font>
    <font>
      <b/>
      <sz val="16"/>
      <color theme="1"/>
      <name val="Times New Roman"/>
      <family val="1"/>
    </font>
    <font>
      <sz val="10"/>
      <name val="Times New Roman"/>
      <family val="1"/>
    </font>
    <font>
      <b/>
      <sz val="12"/>
      <color theme="1"/>
      <name val="Times New Roman"/>
      <family val="1"/>
    </font>
    <font>
      <b/>
      <sz val="11"/>
      <color theme="1"/>
      <name val="Times New Roman"/>
      <family val="1"/>
    </font>
    <font>
      <sz val="11"/>
      <color theme="1"/>
      <name val="Times New Roman"/>
      <family val="1"/>
    </font>
    <font>
      <b/>
      <sz val="11"/>
      <color theme="1" tint="0.14996795556505021"/>
      <name val="Times New Roman"/>
      <family val="1"/>
    </font>
    <font>
      <b/>
      <sz val="10"/>
      <color theme="1" tint="0.249977111117893"/>
      <name val="Times New Roman"/>
      <family val="1"/>
    </font>
    <font>
      <b/>
      <sz val="10"/>
      <color rgb="FFC00000"/>
      <name val="Times New Roman"/>
      <family val="1"/>
    </font>
    <font>
      <sz val="10"/>
      <color theme="0"/>
      <name val="Times New Roman"/>
      <family val="1"/>
    </font>
    <font>
      <sz val="10"/>
      <color rgb="FFFF0000"/>
      <name val="Times New Roman"/>
      <family val="1"/>
    </font>
    <font>
      <sz val="11"/>
      <name val="Times New Roman"/>
      <family val="1"/>
    </font>
    <font>
      <sz val="14"/>
      <color theme="1" tint="0.34998626667073579"/>
      <name val="Times New Roman"/>
      <family val="1"/>
    </font>
    <font>
      <sz val="11"/>
      <color rgb="FFFF0000"/>
      <name val="Times New Roman"/>
      <family val="1"/>
    </font>
    <font>
      <u/>
      <sz val="10"/>
      <color theme="0"/>
      <name val="Times New Roman"/>
      <family val="1"/>
    </font>
    <font>
      <b/>
      <u/>
      <sz val="10"/>
      <color theme="0"/>
      <name val="Times New Roman"/>
      <family val="1"/>
    </font>
    <font>
      <u/>
      <sz val="12"/>
      <color rgb="FFFF0000"/>
      <name val="Times New Roman"/>
      <family val="1"/>
    </font>
    <font>
      <sz val="10"/>
      <color theme="1"/>
      <name val="Times New Roman"/>
      <family val="1"/>
    </font>
    <font>
      <u/>
      <sz val="10"/>
      <color indexed="8"/>
      <name val="Times New Roman"/>
      <family val="1"/>
    </font>
    <font>
      <sz val="10"/>
      <color indexed="8"/>
      <name val="Times New Roman"/>
      <family val="1"/>
    </font>
    <font>
      <u/>
      <sz val="10"/>
      <color theme="1"/>
      <name val="Times New Roman"/>
      <family val="1"/>
    </font>
    <font>
      <u/>
      <sz val="10"/>
      <name val="Times New Roman"/>
      <family val="1"/>
    </font>
    <font>
      <b/>
      <sz val="10"/>
      <color rgb="FFFFC000"/>
      <name val="Times New Roman"/>
      <family val="1"/>
    </font>
    <font>
      <b/>
      <sz val="10"/>
      <color rgb="FF008E40"/>
      <name val="Times New Roman"/>
      <family val="1"/>
    </font>
    <font>
      <b/>
      <sz val="10"/>
      <color theme="1" tint="0.14999847407452621"/>
      <name val="Times New Roman"/>
      <family val="1"/>
    </font>
    <font>
      <sz val="9"/>
      <color rgb="FF000000"/>
      <name val="Times New Roman"/>
      <family val="1"/>
    </font>
    <font>
      <sz val="10"/>
      <color rgb="FFC00000"/>
      <name val="Times New Roman"/>
      <family val="1"/>
    </font>
    <font>
      <b/>
      <sz val="9"/>
      <color rgb="FFC00000"/>
      <name val="Times New Roman"/>
      <family val="1"/>
    </font>
    <font>
      <b/>
      <u/>
      <sz val="10"/>
      <name val="Times New Roman"/>
      <family val="1"/>
    </font>
    <font>
      <sz val="11"/>
      <color theme="1" tint="0.34998626667073579"/>
      <name val="Times New Roman"/>
      <family val="1"/>
    </font>
    <font>
      <b/>
      <sz val="8"/>
      <color rgb="FFFF0000"/>
      <name val="Times New Roman"/>
      <family val="1"/>
    </font>
    <font>
      <b/>
      <sz val="10"/>
      <name val="Times New Roman"/>
      <family val="1"/>
    </font>
    <font>
      <sz val="11"/>
      <color theme="0"/>
      <name val="Times New Roman"/>
      <family val="1"/>
    </font>
    <font>
      <b/>
      <sz val="10"/>
      <color theme="1"/>
      <name val="Times New Roman"/>
      <family val="1"/>
    </font>
    <font>
      <sz val="10"/>
      <color theme="3" tint="-0.499984740745262"/>
      <name val="Times New Roman"/>
      <family val="1"/>
    </font>
    <font>
      <b/>
      <u/>
      <sz val="10"/>
      <color theme="3" tint="-0.499984740745262"/>
      <name val="Times New Roman"/>
      <family val="1"/>
    </font>
    <font>
      <b/>
      <u/>
      <sz val="9"/>
      <color theme="3" tint="-0.499984740745262"/>
      <name val="Times New Roman"/>
      <family val="1"/>
    </font>
    <font>
      <b/>
      <sz val="16"/>
      <color rgb="FFFFFF00"/>
      <name val="Times New Roman"/>
      <family val="1"/>
    </font>
    <font>
      <b/>
      <sz val="11"/>
      <name val="Times New Roman"/>
      <family val="1"/>
    </font>
    <font>
      <b/>
      <sz val="11"/>
      <color theme="0"/>
      <name val="Times New Roman"/>
      <family val="1"/>
    </font>
    <font>
      <sz val="11"/>
      <color theme="10"/>
      <name val="Times New Roman"/>
      <family val="1"/>
    </font>
    <font>
      <b/>
      <sz val="18"/>
      <name val="Calibri"/>
      <family val="2"/>
      <scheme val="minor"/>
    </font>
    <font>
      <sz val="11"/>
      <color indexed="8"/>
      <name val="Arial"/>
      <family val="2"/>
    </font>
    <font>
      <sz val="9"/>
      <color theme="1"/>
      <name val="Arial"/>
      <family val="2"/>
    </font>
    <font>
      <sz val="9"/>
      <color theme="1"/>
      <name val="Calibri"/>
      <family val="2"/>
      <scheme val="minor"/>
    </font>
    <font>
      <b/>
      <sz val="16"/>
      <color theme="0"/>
      <name val="Calibri Light"/>
      <family val="2"/>
      <scheme val="major"/>
    </font>
    <font>
      <b/>
      <sz val="18"/>
      <color theme="1" tint="0.249977111117893"/>
      <name val="Calibri"/>
      <family val="2"/>
      <scheme val="minor"/>
    </font>
    <font>
      <sz val="16"/>
      <color rgb="FF000000"/>
      <name val="Times New Roman"/>
      <family val="1"/>
    </font>
  </fonts>
  <fills count="41">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00000"/>
        <bgColor indexed="64"/>
      </patternFill>
    </fill>
    <fill>
      <patternFill patternType="solid">
        <fgColor rgb="FFFF99CC"/>
        <bgColor indexed="64"/>
      </patternFill>
    </fill>
    <fill>
      <patternFill patternType="solid">
        <fgColor rgb="FF00B050"/>
        <bgColor indexed="64"/>
      </patternFill>
    </fill>
    <fill>
      <patternFill patternType="solid">
        <fgColor rgb="FFFFC000"/>
        <bgColor indexed="64"/>
      </patternFill>
    </fill>
    <fill>
      <patternFill patternType="solid">
        <fgColor rgb="FFFFFF99"/>
        <bgColor indexed="64"/>
      </patternFill>
    </fill>
    <fill>
      <patternFill patternType="solid">
        <fgColor theme="8" tint="-0.499984740745262"/>
        <bgColor indexed="64"/>
      </patternFill>
    </fill>
    <fill>
      <patternFill patternType="solid">
        <fgColor theme="7" tint="0.39997558519241921"/>
        <bgColor indexed="64"/>
      </patternFill>
    </fill>
    <fill>
      <patternFill patternType="solid">
        <fgColor theme="0"/>
        <bgColor indexed="64"/>
      </patternFill>
    </fill>
    <fill>
      <patternFill patternType="solid">
        <fgColor rgb="FFF7F7F7"/>
        <bgColor indexed="64"/>
      </patternFill>
    </fill>
    <fill>
      <patternFill patternType="solid">
        <fgColor theme="4"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indexed="64"/>
      </patternFill>
    </fill>
    <fill>
      <patternFill patternType="solid">
        <fgColor theme="7" tint="0.59999389629810485"/>
        <bgColor indexed="64"/>
      </patternFill>
    </fill>
    <fill>
      <patternFill patternType="solid">
        <fgColor theme="8"/>
        <bgColor indexed="64"/>
      </patternFill>
    </fill>
    <fill>
      <patternFill patternType="solid">
        <fgColor rgb="FFDEFCFE"/>
        <bgColor indexed="64"/>
      </patternFill>
    </fill>
    <fill>
      <patternFill patternType="solid">
        <fgColor rgb="FF0099CC"/>
        <bgColor indexed="64"/>
      </patternFill>
    </fill>
    <fill>
      <patternFill patternType="solid">
        <fgColor rgb="FFCDF2FF"/>
        <bgColor indexed="64"/>
      </patternFill>
    </fill>
    <fill>
      <patternFill patternType="solid">
        <fgColor rgb="FFE7F9FF"/>
        <bgColor indexed="64"/>
      </patternFill>
    </fill>
    <fill>
      <patternFill patternType="solid">
        <fgColor rgb="FFFFFBEF"/>
        <bgColor indexed="64"/>
      </patternFill>
    </fill>
    <fill>
      <patternFill patternType="solid">
        <fgColor theme="7" tint="0.59996337778862885"/>
        <bgColor indexed="64"/>
      </patternFill>
    </fill>
    <fill>
      <patternFill patternType="solid">
        <fgColor rgb="FF6EDC7B"/>
        <bgColor indexed="64"/>
      </patternFill>
    </fill>
    <fill>
      <patternFill patternType="solid">
        <fgColor rgb="FFA57800"/>
        <bgColor indexed="64"/>
      </patternFill>
    </fill>
    <fill>
      <patternFill patternType="solid">
        <fgColor rgb="FF00CC5C"/>
        <bgColor indexed="64"/>
      </patternFill>
    </fill>
    <fill>
      <patternFill patternType="solid">
        <fgColor rgb="FFFF0000"/>
        <bgColor indexed="64"/>
      </patternFill>
    </fill>
    <fill>
      <patternFill patternType="solid">
        <fgColor rgb="FFFFCC00"/>
        <bgColor indexed="64"/>
      </patternFill>
    </fill>
    <fill>
      <gradientFill degree="45">
        <stop position="0">
          <color rgb="FF0099FF"/>
        </stop>
        <stop position="1">
          <color theme="4" tint="-0.25098422193060094"/>
        </stop>
      </gradientFill>
    </fill>
    <fill>
      <patternFill patternType="solid">
        <fgColor rgb="FFDDEBF7"/>
        <bgColor auto="1"/>
      </patternFill>
    </fill>
    <fill>
      <patternFill patternType="solid">
        <fgColor theme="7"/>
        <bgColor indexed="64"/>
      </patternFill>
    </fill>
    <fill>
      <patternFill patternType="solid">
        <fgColor rgb="FF007E39"/>
        <bgColor indexed="64"/>
      </patternFill>
    </fill>
    <fill>
      <patternFill patternType="solid">
        <fgColor theme="1" tint="0.499984740745262"/>
        <bgColor indexed="64"/>
      </patternFill>
    </fill>
    <fill>
      <patternFill patternType="solid">
        <fgColor theme="1" tint="0.499984740745262"/>
        <bgColor auto="1"/>
      </patternFill>
    </fill>
    <fill>
      <patternFill patternType="solid">
        <fgColor theme="4" tint="0.39997558519241921"/>
        <bgColor indexed="64"/>
      </patternFill>
    </fill>
    <fill>
      <patternFill patternType="solid">
        <fgColor theme="0"/>
        <bgColor auto="1"/>
      </patternFill>
    </fill>
    <fill>
      <patternFill patternType="solid">
        <fgColor theme="4"/>
        <bgColor indexed="64"/>
      </patternFill>
    </fill>
    <fill>
      <patternFill patternType="solid">
        <fgColor theme="4"/>
        <bgColor auto="1"/>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theme="0" tint="-0.34998626667073579"/>
      </left>
      <right style="thin">
        <color theme="0" tint="-0.34998626667073579"/>
      </right>
      <top style="thin">
        <color theme="1"/>
      </top>
      <bottom style="thin">
        <color theme="0" tint="-0.34998626667073579"/>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medium">
        <color indexed="64"/>
      </right>
      <top style="thin">
        <color theme="1"/>
      </top>
      <bottom/>
      <diagonal/>
    </border>
    <border>
      <left style="thin">
        <color theme="1"/>
      </left>
      <right style="medium">
        <color indexed="64"/>
      </right>
      <top/>
      <bottom style="medium">
        <color indexed="64"/>
      </bottom>
      <diagonal/>
    </border>
    <border>
      <left style="thin">
        <color theme="1"/>
      </left>
      <right style="thin">
        <color theme="1"/>
      </right>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thin">
        <color indexed="64"/>
      </left>
      <right style="thin">
        <color theme="1"/>
      </right>
      <top/>
      <bottom style="thin">
        <color theme="1"/>
      </bottom>
      <diagonal/>
    </border>
    <border>
      <left style="medium">
        <color indexed="64"/>
      </left>
      <right style="thin">
        <color theme="1"/>
      </right>
      <top style="medium">
        <color indexed="64"/>
      </top>
      <bottom style="thin">
        <color theme="1" tint="0.499984740745262"/>
      </bottom>
      <diagonal/>
    </border>
    <border>
      <left style="thin">
        <color theme="1"/>
      </left>
      <right style="thin">
        <color theme="1"/>
      </right>
      <top style="medium">
        <color indexed="64"/>
      </top>
      <bottom style="thin">
        <color theme="1" tint="0.499984740745262"/>
      </bottom>
      <diagonal/>
    </border>
    <border>
      <left style="thin">
        <color theme="1"/>
      </left>
      <right style="medium">
        <color indexed="64"/>
      </right>
      <top style="medium">
        <color indexed="64"/>
      </top>
      <bottom style="thin">
        <color theme="1" tint="0.499984740745262"/>
      </bottom>
      <diagonal/>
    </border>
    <border>
      <left/>
      <right style="thin">
        <color theme="1"/>
      </right>
      <top style="medium">
        <color indexed="64"/>
      </top>
      <bottom style="thin">
        <color theme="1" tint="0.499984740745262"/>
      </bottom>
      <diagonal/>
    </border>
    <border>
      <left style="thin">
        <color theme="1"/>
      </left>
      <right/>
      <top style="medium">
        <color indexed="64"/>
      </top>
      <bottom style="thin">
        <color theme="1" tint="0.499984740745262"/>
      </bottom>
      <diagonal/>
    </border>
    <border>
      <left style="thin">
        <color theme="1"/>
      </left>
      <right/>
      <top style="thin">
        <color theme="1" tint="0.499984740745262"/>
      </top>
      <bottom/>
      <diagonal/>
    </border>
    <border>
      <left/>
      <right/>
      <top style="thin">
        <color theme="1" tint="0.499984740745262"/>
      </top>
      <bottom/>
      <diagonal/>
    </border>
    <border>
      <left/>
      <right style="thin">
        <color theme="3"/>
      </right>
      <top/>
      <bottom/>
      <diagonal/>
    </border>
    <border>
      <left style="thin">
        <color theme="3"/>
      </left>
      <right/>
      <top style="hair">
        <color theme="3"/>
      </top>
      <bottom style="hair">
        <color theme="3"/>
      </bottom>
      <diagonal/>
    </border>
    <border>
      <left/>
      <right/>
      <top style="hair">
        <color theme="3"/>
      </top>
      <bottom style="hair">
        <color theme="3"/>
      </bottom>
      <diagonal/>
    </border>
    <border>
      <left/>
      <right style="thin">
        <color theme="3"/>
      </right>
      <top style="hair">
        <color theme="3"/>
      </top>
      <bottom style="hair">
        <color theme="3"/>
      </bottom>
      <diagonal/>
    </border>
    <border>
      <left style="hair">
        <color theme="3"/>
      </left>
      <right style="hair">
        <color theme="3"/>
      </right>
      <top style="hair">
        <color theme="3"/>
      </top>
      <bottom/>
      <diagonal/>
    </border>
    <border>
      <left style="hair">
        <color theme="3"/>
      </left>
      <right style="hair">
        <color theme="3"/>
      </right>
      <top/>
      <bottom style="thin">
        <color theme="3"/>
      </bottom>
      <diagonal/>
    </border>
    <border>
      <left/>
      <right/>
      <top/>
      <bottom style="hair">
        <color theme="3"/>
      </bottom>
      <diagonal/>
    </border>
    <border>
      <left/>
      <right style="thin">
        <color theme="3"/>
      </right>
      <top/>
      <bottom style="hair">
        <color theme="3"/>
      </bottom>
      <diagonal/>
    </border>
    <border>
      <left/>
      <right style="thin">
        <color theme="3"/>
      </right>
      <top style="hair">
        <color theme="3"/>
      </top>
      <bottom/>
      <diagonal/>
    </border>
    <border>
      <left/>
      <right/>
      <top style="hair">
        <color theme="3"/>
      </top>
      <bottom/>
      <diagonal/>
    </border>
    <border>
      <left/>
      <right/>
      <top style="thin">
        <color indexed="64"/>
      </top>
      <bottom style="thin">
        <color indexed="64"/>
      </bottom>
      <diagonal/>
    </border>
    <border>
      <left style="thin">
        <color indexed="64"/>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style="thin">
        <color indexed="64"/>
      </right>
      <top style="thin">
        <color indexed="64"/>
      </top>
      <bottom style="medium">
        <color theme="0"/>
      </bottom>
      <diagonal/>
    </border>
    <border>
      <left style="thin">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style="thin">
        <color indexed="64"/>
      </left>
      <right style="medium">
        <color theme="0"/>
      </right>
      <top style="medium">
        <color theme="0"/>
      </top>
      <bottom style="thin">
        <color indexed="64"/>
      </bottom>
      <diagonal/>
    </border>
    <border>
      <left style="medium">
        <color theme="0"/>
      </left>
      <right style="medium">
        <color theme="0"/>
      </right>
      <top style="medium">
        <color theme="0"/>
      </top>
      <bottom style="thin">
        <color indexed="64"/>
      </bottom>
      <diagonal/>
    </border>
    <border>
      <left style="medium">
        <color theme="0"/>
      </left>
      <right style="thin">
        <color indexed="64"/>
      </right>
      <top style="medium">
        <color theme="0"/>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theme="1"/>
      </right>
      <top/>
      <bottom style="medium">
        <color indexed="64"/>
      </bottom>
      <diagonal/>
    </border>
    <border>
      <left/>
      <right style="thin">
        <color indexed="64"/>
      </right>
      <top style="thin">
        <color theme="1" tint="0.499984740745262"/>
      </top>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theme="1"/>
      </right>
      <top/>
      <bottom style="medium">
        <color indexed="64"/>
      </bottom>
      <diagonal/>
    </border>
    <border>
      <left style="hair">
        <color theme="3"/>
      </left>
      <right/>
      <top/>
      <bottom/>
      <diagonal/>
    </border>
    <border>
      <left style="hair">
        <color theme="3"/>
      </left>
      <right/>
      <top/>
      <bottom style="hair">
        <color theme="3"/>
      </bottom>
      <diagonal/>
    </border>
    <border>
      <left/>
      <right/>
      <top style="thin">
        <color theme="1"/>
      </top>
      <bottom style="thin">
        <color theme="1"/>
      </bottom>
      <diagonal/>
    </border>
    <border>
      <left style="thin">
        <color theme="3"/>
      </left>
      <right style="hair">
        <color theme="3"/>
      </right>
      <top/>
      <bottom/>
      <diagonal/>
    </border>
    <border>
      <left style="thin">
        <color theme="3"/>
      </left>
      <right style="hair">
        <color theme="3"/>
      </right>
      <top/>
      <bottom style="hair">
        <color theme="3"/>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style="thin">
        <color indexed="64"/>
      </left>
      <right/>
      <top style="hair">
        <color indexed="64"/>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hair">
        <color theme="3"/>
      </left>
      <right style="hair">
        <color theme="3"/>
      </right>
      <top style="hair">
        <color theme="3"/>
      </top>
      <bottom style="hair">
        <color theme="3"/>
      </bottom>
      <diagonal/>
    </border>
    <border>
      <left style="thin">
        <color theme="3"/>
      </left>
      <right style="hair">
        <color theme="3"/>
      </right>
      <top style="hair">
        <color theme="3"/>
      </top>
      <bottom style="hair">
        <color theme="3"/>
      </bottom>
      <diagonal/>
    </border>
    <border>
      <left style="hair">
        <color theme="3"/>
      </left>
      <right style="thin">
        <color theme="3"/>
      </right>
      <top style="hair">
        <color theme="3"/>
      </top>
      <bottom style="hair">
        <color theme="3"/>
      </bottom>
      <diagonal/>
    </border>
    <border>
      <left style="hair">
        <color theme="3"/>
      </left>
      <right style="thin">
        <color theme="3"/>
      </right>
      <top style="hair">
        <color theme="3"/>
      </top>
      <bottom/>
      <diagonal/>
    </border>
    <border>
      <left style="thin">
        <color theme="3"/>
      </left>
      <right style="hair">
        <color theme="3"/>
      </right>
      <top style="thin">
        <color theme="3"/>
      </top>
      <bottom style="hair">
        <color theme="3"/>
      </bottom>
      <diagonal/>
    </border>
    <border>
      <left style="hair">
        <color theme="3"/>
      </left>
      <right style="hair">
        <color theme="3"/>
      </right>
      <top style="thin">
        <color theme="3"/>
      </top>
      <bottom style="hair">
        <color theme="3"/>
      </bottom>
      <diagonal/>
    </border>
    <border>
      <left style="hair">
        <color theme="3"/>
      </left>
      <right style="thin">
        <color theme="3"/>
      </right>
      <top style="thin">
        <color theme="3"/>
      </top>
      <bottom style="hair">
        <color theme="3"/>
      </bottom>
      <diagonal/>
    </border>
    <border>
      <left style="hair">
        <color theme="3"/>
      </left>
      <right/>
      <top style="hair">
        <color theme="3"/>
      </top>
      <bottom/>
      <diagonal/>
    </border>
    <border>
      <left style="thin">
        <color theme="3"/>
      </left>
      <right style="hair">
        <color theme="3"/>
      </right>
      <top style="hair">
        <color theme="3"/>
      </top>
      <bottom/>
      <diagonal/>
    </border>
    <border>
      <left style="hair">
        <color theme="3"/>
      </left>
      <right style="hair">
        <color theme="3"/>
      </right>
      <top/>
      <bottom/>
      <diagonal/>
    </border>
    <border>
      <left style="hair">
        <color theme="3"/>
      </left>
      <right style="thin">
        <color theme="3"/>
      </right>
      <top/>
      <bottom/>
      <diagonal/>
    </border>
    <border>
      <left style="hair">
        <color theme="3"/>
      </left>
      <right style="hair">
        <color theme="3"/>
      </right>
      <top/>
      <bottom style="hair">
        <color theme="3"/>
      </bottom>
      <diagonal/>
    </border>
    <border>
      <left style="hair">
        <color theme="3"/>
      </left>
      <right style="thin">
        <color theme="3"/>
      </right>
      <top/>
      <bottom style="hair">
        <color theme="3"/>
      </bottom>
      <diagonal/>
    </border>
    <border>
      <left style="thin">
        <color theme="3"/>
      </left>
      <right style="hair">
        <color theme="3"/>
      </right>
      <top/>
      <bottom style="thin">
        <color theme="3"/>
      </bottom>
      <diagonal/>
    </border>
    <border>
      <left style="hair">
        <color theme="3"/>
      </left>
      <right style="thin">
        <color theme="3"/>
      </right>
      <top/>
      <bottom style="thin">
        <color theme="3"/>
      </bottom>
      <diagonal/>
    </border>
    <border>
      <left style="hair">
        <color theme="3"/>
      </left>
      <right/>
      <top style="hair">
        <color theme="3"/>
      </top>
      <bottom style="hair">
        <color theme="3"/>
      </bottom>
      <diagonal/>
    </border>
    <border>
      <left/>
      <right style="hair">
        <color theme="3"/>
      </right>
      <top/>
      <bottom/>
      <diagonal/>
    </border>
    <border>
      <left style="thin">
        <color theme="3"/>
      </left>
      <right/>
      <top style="hair">
        <color theme="3"/>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theme="3"/>
      </left>
      <right/>
      <top style="thin">
        <color theme="3"/>
      </top>
      <bottom style="hair">
        <color theme="3"/>
      </bottom>
      <diagonal/>
    </border>
    <border>
      <left/>
      <right/>
      <top style="thin">
        <color theme="3"/>
      </top>
      <bottom style="hair">
        <color theme="3"/>
      </bottom>
      <diagonal/>
    </border>
    <border>
      <left/>
      <right style="thin">
        <color theme="3"/>
      </right>
      <top style="thin">
        <color theme="3"/>
      </top>
      <bottom style="hair">
        <color theme="3"/>
      </bottom>
      <diagonal/>
    </border>
    <border>
      <left style="thin">
        <color theme="3"/>
      </left>
      <right style="hair">
        <color theme="3"/>
      </right>
      <top style="thin">
        <color theme="3"/>
      </top>
      <bottom style="thin">
        <color theme="3"/>
      </bottom>
      <diagonal/>
    </border>
    <border>
      <left style="hair">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medium">
        <color indexed="64"/>
      </left>
      <right/>
      <top style="medium">
        <color indexed="64"/>
      </top>
      <bottom style="thin">
        <color theme="1" tint="0.499984740745262"/>
      </bottom>
      <diagonal/>
    </border>
    <border>
      <left/>
      <right/>
      <top style="medium">
        <color indexed="64"/>
      </top>
      <bottom style="thin">
        <color theme="1" tint="0.499984740745262"/>
      </bottom>
      <diagonal/>
    </border>
    <border>
      <left/>
      <right style="thin">
        <color indexed="64"/>
      </right>
      <top style="medium">
        <color indexed="64"/>
      </top>
      <bottom style="thin">
        <color theme="1" tint="0.499984740745262"/>
      </bottom>
      <diagonal/>
    </border>
    <border>
      <left style="medium">
        <color indexed="64"/>
      </left>
      <right/>
      <top style="thin">
        <color theme="1" tint="0.499984740745262"/>
      </top>
      <bottom style="thin">
        <color theme="1"/>
      </bottom>
      <diagonal/>
    </border>
    <border>
      <left/>
      <right/>
      <top style="thin">
        <color theme="1" tint="0.499984740745262"/>
      </top>
      <bottom style="thin">
        <color theme="1"/>
      </bottom>
      <diagonal/>
    </border>
    <border>
      <left/>
      <right style="thin">
        <color theme="1"/>
      </right>
      <top style="thin">
        <color theme="1" tint="0.499984740745262"/>
      </top>
      <bottom style="thin">
        <color theme="1"/>
      </bottom>
      <diagonal/>
    </border>
    <border>
      <left style="hair">
        <color indexed="64"/>
      </left>
      <right style="hair">
        <color indexed="64"/>
      </right>
      <top/>
      <bottom/>
      <diagonal/>
    </border>
    <border>
      <left style="hair">
        <color indexed="64"/>
      </left>
      <right style="hair">
        <color theme="3"/>
      </right>
      <top/>
      <bottom style="hair">
        <color theme="3"/>
      </bottom>
      <diagonal/>
    </border>
    <border>
      <left style="medium">
        <color rgb="FFB4C6E7"/>
      </left>
      <right style="medium">
        <color rgb="FFB4C6E7"/>
      </right>
      <top/>
      <bottom style="medium">
        <color rgb="FFB4C6E7"/>
      </bottom>
      <diagonal/>
    </border>
    <border>
      <left style="thin">
        <color theme="3"/>
      </left>
      <right/>
      <top/>
      <bottom style="hair">
        <color theme="3"/>
      </bottom>
      <diagonal/>
    </border>
    <border>
      <left/>
      <right style="thin">
        <color indexed="64"/>
      </right>
      <top style="thin">
        <color indexed="64"/>
      </top>
      <bottom style="thin">
        <color indexed="64"/>
      </bottom>
      <diagonal/>
    </border>
    <border>
      <left style="medium">
        <color rgb="FFB4C6E7"/>
      </left>
      <right/>
      <top style="hair">
        <color theme="3"/>
      </top>
      <bottom/>
      <diagonal/>
    </border>
    <border>
      <left style="medium">
        <color rgb="FFB4C6E7"/>
      </left>
      <right/>
      <top/>
      <bottom/>
      <diagonal/>
    </border>
    <border>
      <left style="medium">
        <color rgb="FFB4C6E7"/>
      </left>
      <right/>
      <top/>
      <bottom style="hair">
        <color theme="3"/>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s>
  <cellStyleXfs count="7">
    <xf numFmtId="0" fontId="0" fillId="0" borderId="0"/>
    <xf numFmtId="164"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50" fillId="0" borderId="0" applyNumberFormat="0" applyFill="0" applyBorder="0" applyAlignment="0" applyProtection="0"/>
  </cellStyleXfs>
  <cellXfs count="744">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top"/>
    </xf>
    <xf numFmtId="0" fontId="9" fillId="12" borderId="0" xfId="0" applyFont="1" applyFill="1" applyAlignment="1" applyProtection="1">
      <alignment horizontal="left" vertical="center"/>
    </xf>
    <xf numFmtId="0" fontId="0" fillId="3" borderId="1" xfId="0" applyFill="1" applyBorder="1" applyAlignment="1">
      <alignment horizontal="left" vertical="center" wrapText="1"/>
    </xf>
    <xf numFmtId="0" fontId="0" fillId="2" borderId="1" xfId="0" applyFill="1" applyBorder="1" applyAlignment="1">
      <alignment horizontal="left" vertical="center" wrapText="1"/>
    </xf>
    <xf numFmtId="0" fontId="0" fillId="0" borderId="0" xfId="0" applyAlignment="1">
      <alignment horizontal="center" vertical="center" wrapText="1"/>
    </xf>
    <xf numFmtId="0" fontId="1" fillId="4" borderId="1" xfId="0" applyFont="1" applyFill="1" applyBorder="1" applyAlignment="1">
      <alignment horizontal="center" vertical="center" wrapText="1"/>
    </xf>
    <xf numFmtId="43" fontId="9" fillId="12" borderId="0" xfId="2" applyFont="1" applyFill="1" applyAlignment="1" applyProtection="1">
      <alignment horizontal="left" vertical="center"/>
      <protection locked="0"/>
    </xf>
    <xf numFmtId="0" fontId="9" fillId="12" borderId="0" xfId="0" applyFont="1" applyFill="1" applyAlignment="1" applyProtection="1">
      <alignment horizontal="left" vertical="center" wrapText="1"/>
      <protection locked="0"/>
    </xf>
    <xf numFmtId="43" fontId="9" fillId="12" borderId="0" xfId="2" applyFont="1" applyFill="1" applyAlignment="1" applyProtection="1">
      <alignment horizontal="left" vertical="center"/>
    </xf>
    <xf numFmtId="0" fontId="9" fillId="15" borderId="0" xfId="0" applyFont="1" applyFill="1" applyProtection="1"/>
    <xf numFmtId="0" fontId="9" fillId="15" borderId="0" xfId="0" applyFont="1" applyFill="1" applyProtection="1">
      <protection locked="0"/>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14" fillId="10" borderId="16" xfId="0" applyFont="1" applyFill="1" applyBorder="1" applyAlignment="1">
      <alignment horizontal="center" vertical="center" wrapText="1"/>
    </xf>
    <xf numFmtId="0" fontId="15" fillId="0" borderId="0" xfId="0" applyFont="1" applyAlignment="1">
      <alignment horizontal="center" vertical="center" wrapText="1"/>
    </xf>
    <xf numFmtId="0" fontId="15" fillId="0" borderId="3" xfId="0" applyFont="1" applyBorder="1"/>
    <xf numFmtId="0" fontId="16" fillId="0" borderId="0" xfId="0" applyFont="1" applyAlignment="1">
      <alignment horizontal="left" indent="2"/>
    </xf>
    <xf numFmtId="0" fontId="15" fillId="0" borderId="0" xfId="0" applyFont="1" applyAlignment="1">
      <alignment horizontal="left" indent="4"/>
    </xf>
    <xf numFmtId="0" fontId="16" fillId="0" borderId="0" xfId="0" applyFont="1" applyAlignment="1">
      <alignment horizontal="left" indent="4"/>
    </xf>
    <xf numFmtId="0" fontId="15" fillId="0" borderId="0" xfId="0" applyFont="1" applyAlignment="1">
      <alignment horizontal="left" indent="2"/>
    </xf>
    <xf numFmtId="0" fontId="15" fillId="0" borderId="3" xfId="0" applyFont="1" applyBorder="1" applyAlignment="1">
      <alignment horizontal="left" indent="2"/>
    </xf>
    <xf numFmtId="0" fontId="17" fillId="0" borderId="3" xfId="0" applyFont="1" applyBorder="1"/>
    <xf numFmtId="0" fontId="17" fillId="0" borderId="3" xfId="0" applyFont="1" applyBorder="1" applyAlignment="1">
      <alignment horizontal="left" indent="2"/>
    </xf>
    <xf numFmtId="0" fontId="18" fillId="0" borderId="0" xfId="0" applyFont="1" applyAlignment="1">
      <alignment horizontal="left" indent="2"/>
    </xf>
    <xf numFmtId="0" fontId="15" fillId="0" borderId="0" xfId="0" applyFont="1"/>
    <xf numFmtId="0" fontId="15" fillId="0" borderId="4" xfId="0" applyFont="1" applyBorder="1"/>
    <xf numFmtId="0" fontId="26" fillId="3" borderId="20" xfId="0" applyFont="1" applyFill="1" applyBorder="1" applyAlignment="1" applyProtection="1">
      <alignment horizontal="center" vertical="center" wrapText="1"/>
    </xf>
    <xf numFmtId="0" fontId="3" fillId="3" borderId="35" xfId="0" applyFont="1" applyFill="1" applyBorder="1" applyAlignment="1" applyProtection="1">
      <alignment horizontal="center" vertical="center" wrapText="1"/>
    </xf>
    <xf numFmtId="0" fontId="29" fillId="3" borderId="35" xfId="0" applyFont="1" applyFill="1" applyBorder="1" applyAlignment="1" applyProtection="1">
      <alignment horizontal="center" vertical="center" wrapText="1"/>
    </xf>
    <xf numFmtId="0" fontId="32" fillId="0" borderId="0" xfId="0" applyFont="1" applyFill="1"/>
    <xf numFmtId="0" fontId="33" fillId="0" borderId="0" xfId="0" applyFont="1" applyFill="1"/>
    <xf numFmtId="0" fontId="33" fillId="0" borderId="0" xfId="0" applyFont="1" applyFill="1" applyAlignment="1">
      <alignment horizontal="center"/>
    </xf>
    <xf numFmtId="0" fontId="34" fillId="0" borderId="0" xfId="0" applyFont="1" applyFill="1" applyAlignment="1">
      <alignment horizontal="center"/>
    </xf>
    <xf numFmtId="0" fontId="34" fillId="0" borderId="0" xfId="0" applyFont="1" applyFill="1" applyAlignment="1">
      <alignment horizontal="center" wrapText="1"/>
    </xf>
    <xf numFmtId="0" fontId="34" fillId="0" borderId="0" xfId="0" applyFont="1" applyFill="1" applyAlignment="1">
      <alignment horizontal="left" vertical="center"/>
    </xf>
    <xf numFmtId="0" fontId="43" fillId="0" borderId="0" xfId="0" applyFont="1" applyFill="1"/>
    <xf numFmtId="0" fontId="43" fillId="0" borderId="0" xfId="0" applyFont="1" applyFill="1" applyAlignment="1"/>
    <xf numFmtId="0" fontId="43" fillId="0" borderId="0" xfId="0" applyFont="1" applyFill="1" applyBorder="1" applyAlignment="1">
      <alignment horizontal="center"/>
    </xf>
    <xf numFmtId="0" fontId="43" fillId="0" borderId="0" xfId="0" applyFont="1" applyFill="1" applyBorder="1" applyAlignment="1">
      <alignment horizontal="center" wrapText="1"/>
    </xf>
    <xf numFmtId="0" fontId="43" fillId="0" borderId="0" xfId="0" applyFont="1" applyFill="1" applyAlignment="1">
      <alignment horizontal="center"/>
    </xf>
    <xf numFmtId="0" fontId="32" fillId="0" borderId="0" xfId="0" applyFont="1" applyFill="1" applyAlignment="1">
      <alignment horizontal="center"/>
    </xf>
    <xf numFmtId="168" fontId="32" fillId="0" borderId="0" xfId="5" applyNumberFormat="1" applyFont="1" applyFill="1" applyBorder="1"/>
    <xf numFmtId="168" fontId="32" fillId="0" borderId="0" xfId="5" applyNumberFormat="1" applyFont="1" applyFill="1" applyBorder="1" applyAlignment="1">
      <alignment horizontal="center"/>
    </xf>
    <xf numFmtId="43" fontId="0" fillId="0" borderId="0" xfId="3" applyFont="1" applyAlignment="1">
      <alignment horizontal="center"/>
    </xf>
    <xf numFmtId="9" fontId="0" fillId="0" borderId="0" xfId="5" applyFont="1" applyAlignment="1">
      <alignment horizontal="center"/>
    </xf>
    <xf numFmtId="0" fontId="25" fillId="0" borderId="0" xfId="0" applyFont="1" applyAlignment="1" applyProtection="1">
      <alignment horizontal="center" vertical="center" wrapText="1"/>
    </xf>
    <xf numFmtId="0" fontId="27" fillId="0" borderId="0" xfId="0" applyFont="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5" borderId="30" xfId="0" applyFont="1" applyFill="1" applyBorder="1" applyAlignment="1" applyProtection="1">
      <alignment horizontal="center" vertical="center" wrapText="1"/>
    </xf>
    <xf numFmtId="0" fontId="1" fillId="25" borderId="20" xfId="0" applyFont="1" applyFill="1" applyBorder="1" applyAlignment="1" applyProtection="1">
      <alignment horizontal="center" vertical="center" wrapText="1"/>
    </xf>
    <xf numFmtId="0" fontId="1" fillId="25" borderId="33"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3" fillId="23" borderId="27" xfId="0" applyFont="1" applyFill="1" applyBorder="1" applyAlignment="1" applyProtection="1">
      <alignment horizontal="center" vertical="center" wrapText="1"/>
    </xf>
    <xf numFmtId="0" fontId="3" fillId="23" borderId="28" xfId="0" applyFont="1" applyFill="1" applyBorder="1" applyAlignment="1" applyProtection="1">
      <alignment horizontal="center" vertical="center" wrapText="1"/>
    </xf>
    <xf numFmtId="0" fontId="3" fillId="23" borderId="29"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0" borderId="27" xfId="0" applyFont="1" applyFill="1" applyBorder="1" applyAlignment="1" applyProtection="1">
      <alignment horizontal="center" vertical="center" wrapText="1"/>
    </xf>
    <xf numFmtId="0" fontId="3" fillId="20" borderId="28" xfId="0" applyFont="1" applyFill="1" applyBorder="1" applyAlignment="1" applyProtection="1">
      <alignment horizontal="center" vertical="center" wrapText="1"/>
    </xf>
    <xf numFmtId="0" fontId="28" fillId="25" borderId="39" xfId="0" applyFont="1" applyFill="1" applyBorder="1" applyAlignment="1" applyProtection="1">
      <alignment horizontal="center" vertical="center" wrapText="1"/>
    </xf>
    <xf numFmtId="0" fontId="3" fillId="24" borderId="28" xfId="0" applyFont="1" applyFill="1" applyBorder="1" applyAlignment="1" applyProtection="1">
      <alignment horizontal="center" vertical="center" wrapText="1"/>
    </xf>
    <xf numFmtId="0" fontId="30" fillId="24" borderId="28"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wrapText="1"/>
    </xf>
    <xf numFmtId="0" fontId="3" fillId="25" borderId="39" xfId="0" applyFont="1" applyFill="1" applyBorder="1" applyAlignment="1" applyProtection="1">
      <alignment horizontal="center" vertical="center" wrapText="1"/>
    </xf>
    <xf numFmtId="0" fontId="3" fillId="25" borderId="35" xfId="0" applyFont="1" applyFill="1" applyBorder="1" applyAlignment="1" applyProtection="1">
      <alignment horizontal="center" vertical="center" wrapText="1"/>
    </xf>
    <xf numFmtId="0" fontId="3" fillId="25" borderId="34" xfId="0" applyFont="1" applyFill="1" applyBorder="1" applyAlignment="1" applyProtection="1">
      <alignment horizontal="center" vertical="center" wrapText="1"/>
    </xf>
    <xf numFmtId="4" fontId="3" fillId="23" borderId="28" xfId="4" applyNumberFormat="1" applyFont="1" applyFill="1" applyBorder="1" applyAlignment="1" applyProtection="1">
      <alignment horizontal="center" vertical="center" wrapText="1"/>
    </xf>
    <xf numFmtId="14" fontId="3" fillId="23" borderId="28" xfId="0" applyNumberFormat="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left" vertical="top" wrapText="1"/>
    </xf>
    <xf numFmtId="0" fontId="0" fillId="0" borderId="0" xfId="0" applyFont="1" applyAlignment="1" applyProtection="1">
      <alignment horizontal="left" vertical="top" wrapText="1"/>
    </xf>
    <xf numFmtId="0" fontId="0" fillId="0" borderId="0" xfId="0" applyFont="1" applyAlignment="1" applyProtection="1">
      <alignment horizontal="center" vertical="top" wrapText="1"/>
    </xf>
    <xf numFmtId="4" fontId="0" fillId="0" borderId="0" xfId="4" applyNumberFormat="1" applyFont="1" applyAlignment="1" applyProtection="1">
      <alignment horizontal="right" vertical="top" wrapText="1"/>
    </xf>
    <xf numFmtId="14" fontId="0" fillId="0" borderId="0" xfId="0" applyNumberFormat="1" applyFont="1" applyAlignment="1" applyProtection="1">
      <alignment horizontal="center" vertical="top" wrapText="1"/>
    </xf>
    <xf numFmtId="0" fontId="0" fillId="0" borderId="0" xfId="0" applyAlignment="1">
      <alignment horizontal="left"/>
    </xf>
    <xf numFmtId="0" fontId="32" fillId="0" borderId="0" xfId="0" applyFont="1" applyFill="1" applyAlignment="1">
      <alignment horizontal="left"/>
    </xf>
    <xf numFmtId="168" fontId="32" fillId="0" borderId="0" xfId="5" applyNumberFormat="1" applyFont="1" applyFill="1" applyBorder="1" applyAlignment="1">
      <alignment horizontal="left"/>
    </xf>
    <xf numFmtId="0" fontId="35" fillId="4" borderId="1" xfId="0" applyFont="1" applyFill="1" applyBorder="1" applyAlignment="1">
      <alignment horizontal="center" vertical="center"/>
    </xf>
    <xf numFmtId="0" fontId="0" fillId="0" borderId="0" xfId="0" applyFont="1"/>
    <xf numFmtId="0" fontId="0" fillId="0" borderId="0" xfId="0" applyFont="1" applyAlignment="1">
      <alignment horizontal="left"/>
    </xf>
    <xf numFmtId="0" fontId="0" fillId="0" borderId="0" xfId="0" applyFont="1" applyAlignment="1">
      <alignment horizontal="center"/>
    </xf>
    <xf numFmtId="0" fontId="3" fillId="0" borderId="0" xfId="0" applyFont="1" applyAlignment="1">
      <alignment horizontal="left"/>
    </xf>
    <xf numFmtId="0" fontId="28" fillId="0" borderId="0" xfId="0" applyFont="1"/>
    <xf numFmtId="0" fontId="3" fillId="3" borderId="72" xfId="0" applyFont="1" applyFill="1" applyBorder="1" applyAlignment="1" applyProtection="1">
      <alignment horizontal="center" vertical="center" wrapText="1"/>
    </xf>
    <xf numFmtId="0" fontId="14" fillId="33" borderId="1" xfId="3" quotePrefix="1" applyNumberFormat="1" applyFont="1" applyFill="1" applyBorder="1" applyAlignment="1">
      <alignment horizontal="center" vertical="center"/>
    </xf>
    <xf numFmtId="0" fontId="48" fillId="0" borderId="1" xfId="0" applyFont="1" applyFill="1" applyBorder="1" applyAlignment="1" applyProtection="1">
      <alignment horizontal="left" vertical="center"/>
    </xf>
    <xf numFmtId="0" fontId="14" fillId="5" borderId="1" xfId="3" quotePrefix="1" applyNumberFormat="1" applyFont="1" applyFill="1" applyBorder="1" applyAlignment="1">
      <alignment horizontal="center" vertical="center"/>
    </xf>
    <xf numFmtId="0" fontId="14" fillId="8" borderId="1" xfId="3" quotePrefix="1" applyNumberFormat="1" applyFont="1" applyFill="1" applyBorder="1" applyAlignment="1">
      <alignment horizontal="center" vertical="center"/>
    </xf>
    <xf numFmtId="0" fontId="14" fillId="34" borderId="1" xfId="3" quotePrefix="1" applyNumberFormat="1" applyFont="1" applyFill="1" applyBorder="1" applyAlignment="1">
      <alignment horizontal="center" vertical="center"/>
    </xf>
    <xf numFmtId="0" fontId="34" fillId="35" borderId="0" xfId="0" applyFont="1" applyFill="1" applyAlignment="1">
      <alignment horizontal="left" vertical="center"/>
    </xf>
    <xf numFmtId="0" fontId="34" fillId="35" borderId="0" xfId="0" applyFont="1" applyFill="1" applyAlignment="1">
      <alignment horizontal="center"/>
    </xf>
    <xf numFmtId="0" fontId="34" fillId="35" borderId="0" xfId="0" applyFont="1" applyFill="1" applyAlignment="1">
      <alignment horizontal="center" wrapText="1"/>
    </xf>
    <xf numFmtId="0" fontId="43" fillId="35" borderId="0" xfId="0" applyFont="1" applyFill="1"/>
    <xf numFmtId="0" fontId="47" fillId="35" borderId="0" xfId="0" applyFont="1" applyFill="1" applyBorder="1" applyAlignment="1">
      <alignment horizontal="left" vertical="center" wrapText="1" indent="1"/>
    </xf>
    <xf numFmtId="0" fontId="45" fillId="36" borderId="0" xfId="0" applyFont="1" applyFill="1" applyBorder="1" applyAlignment="1">
      <alignment horizontal="center" vertical="center"/>
    </xf>
    <xf numFmtId="0" fontId="29" fillId="24" borderId="28" xfId="0" applyFont="1" applyFill="1" applyBorder="1" applyAlignment="1" applyProtection="1">
      <alignment horizontal="center" vertical="center" wrapText="1"/>
    </xf>
    <xf numFmtId="0" fontId="4" fillId="0" borderId="77" xfId="0" applyFont="1" applyBorder="1" applyAlignment="1" applyProtection="1">
      <alignment horizontal="center" vertical="top" wrapText="1"/>
      <protection locked="0"/>
    </xf>
    <xf numFmtId="0" fontId="4" fillId="0" borderId="78" xfId="0" applyFont="1" applyBorder="1" applyAlignment="1" applyProtection="1">
      <alignment horizontal="left" vertical="top" wrapText="1"/>
      <protection locked="0"/>
    </xf>
    <xf numFmtId="0" fontId="4" fillId="0" borderId="76" xfId="0" applyFont="1" applyBorder="1" applyAlignment="1" applyProtection="1">
      <alignment horizontal="left" vertical="top" wrapText="1"/>
      <protection locked="0"/>
    </xf>
    <xf numFmtId="0" fontId="4" fillId="17" borderId="79" xfId="0" applyFont="1" applyFill="1" applyBorder="1" applyAlignment="1" applyProtection="1">
      <alignment horizontal="left" vertical="top" wrapText="1"/>
      <protection locked="0"/>
    </xf>
    <xf numFmtId="0" fontId="4" fillId="12" borderId="80" xfId="0" applyFont="1" applyFill="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4" fillId="0" borderId="80" xfId="0" applyFont="1" applyBorder="1" applyAlignment="1" applyProtection="1">
      <alignment horizontal="center" vertical="top" wrapText="1"/>
      <protection locked="0"/>
    </xf>
    <xf numFmtId="0" fontId="31" fillId="0" borderId="77" xfId="0" applyFont="1" applyFill="1" applyBorder="1" applyAlignment="1" applyProtection="1">
      <alignment horizontal="center" vertical="top" wrapText="1"/>
    </xf>
    <xf numFmtId="2" fontId="4" fillId="4" borderId="77" xfId="0" applyNumberFormat="1" applyFont="1" applyFill="1" applyBorder="1" applyAlignment="1" applyProtection="1">
      <alignment horizontal="center" vertical="top" wrapText="1"/>
    </xf>
    <xf numFmtId="0" fontId="4" fillId="4" borderId="77" xfId="0" applyFont="1" applyFill="1" applyBorder="1" applyAlignment="1" applyProtection="1">
      <alignment horizontal="left" vertical="top" wrapText="1"/>
    </xf>
    <xf numFmtId="169" fontId="4" fillId="4" borderId="79" xfId="0" applyNumberFormat="1" applyFont="1" applyFill="1" applyBorder="1" applyAlignment="1" applyProtection="1">
      <alignment horizontal="center" vertical="top" wrapText="1"/>
    </xf>
    <xf numFmtId="1" fontId="4" fillId="4" borderId="77" xfId="0" applyNumberFormat="1" applyFont="1" applyFill="1" applyBorder="1" applyAlignment="1" applyProtection="1">
      <alignment horizontal="center" vertical="top" wrapText="1"/>
    </xf>
    <xf numFmtId="0" fontId="4" fillId="4" borderId="79" xfId="0" applyFont="1" applyFill="1" applyBorder="1" applyAlignment="1" applyProtection="1">
      <alignment horizontal="left" vertical="top" wrapText="1"/>
    </xf>
    <xf numFmtId="4" fontId="4" fillId="17" borderId="79" xfId="0" applyNumberFormat="1" applyFont="1" applyFill="1" applyBorder="1" applyAlignment="1" applyProtection="1">
      <alignment horizontal="right" vertical="top" wrapText="1"/>
      <protection locked="0"/>
    </xf>
    <xf numFmtId="14" fontId="4" fillId="17" borderId="79" xfId="0" applyNumberFormat="1" applyFont="1" applyFill="1" applyBorder="1" applyAlignment="1" applyProtection="1">
      <alignment horizontal="center" vertical="top" wrapText="1"/>
      <protection locked="0"/>
    </xf>
    <xf numFmtId="0" fontId="4" fillId="0" borderId="83" xfId="0" applyFont="1" applyBorder="1" applyAlignment="1" applyProtection="1">
      <alignment horizontal="left" vertical="top" wrapText="1"/>
      <protection locked="0"/>
    </xf>
    <xf numFmtId="0" fontId="4" fillId="0" borderId="81" xfId="0" applyFont="1" applyBorder="1" applyAlignment="1" applyProtection="1">
      <alignment horizontal="left" vertical="top" wrapText="1"/>
      <protection locked="0"/>
    </xf>
    <xf numFmtId="0" fontId="4" fillId="0" borderId="82" xfId="0" applyFont="1" applyBorder="1" applyAlignment="1" applyProtection="1">
      <alignment horizontal="left" vertical="top" wrapText="1"/>
      <protection locked="0"/>
    </xf>
    <xf numFmtId="0" fontId="4" fillId="12" borderId="82" xfId="0" applyFont="1" applyFill="1" applyBorder="1" applyAlignment="1" applyProtection="1">
      <alignment horizontal="left" vertical="top" wrapText="1"/>
      <protection locked="0"/>
    </xf>
    <xf numFmtId="0" fontId="0" fillId="0" borderId="0" xfId="0" applyFont="1" applyAlignment="1" applyProtection="1">
      <alignment vertical="top" wrapText="1"/>
    </xf>
    <xf numFmtId="0" fontId="4" fillId="4" borderId="77" xfId="0" applyFont="1" applyFill="1" applyBorder="1" applyAlignment="1" applyProtection="1">
      <alignment horizontal="center" vertical="top" wrapText="1"/>
      <protection locked="0"/>
    </xf>
    <xf numFmtId="0" fontId="19" fillId="4" borderId="77" xfId="0" applyFont="1" applyFill="1" applyBorder="1" applyAlignment="1" applyProtection="1">
      <alignment horizontal="center" vertical="top" wrapText="1"/>
    </xf>
    <xf numFmtId="170" fontId="4" fillId="4" borderId="76" xfId="0" quotePrefix="1" applyNumberFormat="1" applyFont="1" applyFill="1" applyBorder="1" applyAlignment="1" applyProtection="1">
      <alignment horizontal="left" vertical="top" wrapText="1"/>
    </xf>
    <xf numFmtId="0" fontId="4" fillId="4" borderId="76" xfId="0" applyFont="1" applyFill="1" applyBorder="1" applyAlignment="1" applyProtection="1">
      <alignment horizontal="left" vertical="top" wrapText="1"/>
    </xf>
    <xf numFmtId="0" fontId="3" fillId="24" borderId="85" xfId="0" applyFont="1" applyFill="1" applyBorder="1" applyAlignment="1" applyProtection="1">
      <alignment horizontal="center" vertical="center" wrapText="1"/>
    </xf>
    <xf numFmtId="0" fontId="3" fillId="24" borderId="86"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169" fontId="19" fillId="4" borderId="77" xfId="0" applyNumberFormat="1" applyFont="1" applyFill="1" applyBorder="1" applyAlignment="1" applyProtection="1">
      <alignment horizontal="center" vertical="top" wrapText="1"/>
    </xf>
    <xf numFmtId="0" fontId="15" fillId="0" borderId="4" xfId="0" applyFont="1" applyBorder="1" applyAlignment="1">
      <alignment horizontal="left" indent="2"/>
    </xf>
    <xf numFmtId="0" fontId="4" fillId="12" borderId="0" xfId="0" applyFont="1" applyFill="1" applyBorder="1" applyAlignment="1" applyProtection="1">
      <alignment vertical="center"/>
    </xf>
    <xf numFmtId="0" fontId="9" fillId="12" borderId="0" xfId="0" applyFont="1" applyFill="1" applyBorder="1" applyProtection="1"/>
    <xf numFmtId="0" fontId="8" fillId="12" borderId="0" xfId="0" applyFont="1" applyFill="1" applyBorder="1" applyAlignment="1" applyProtection="1">
      <alignment horizontal="left" vertical="center"/>
    </xf>
    <xf numFmtId="0" fontId="19" fillId="0" borderId="0" xfId="0" applyFont="1" applyFill="1" applyBorder="1" applyAlignment="1">
      <alignment vertical="center"/>
    </xf>
    <xf numFmtId="0" fontId="34" fillId="35" borderId="0" xfId="0" applyFont="1" applyFill="1"/>
    <xf numFmtId="0" fontId="34" fillId="0" borderId="0" xfId="0" applyFont="1" applyFill="1"/>
    <xf numFmtId="0" fontId="47" fillId="0" borderId="0" xfId="0" applyFont="1" applyFill="1" applyBorder="1" applyAlignment="1">
      <alignment horizontal="left" vertical="center" wrapText="1" indent="1"/>
    </xf>
    <xf numFmtId="0" fontId="45" fillId="0" borderId="0" xfId="0" applyFont="1" applyFill="1" applyBorder="1" applyAlignment="1">
      <alignment horizontal="center" vertical="center"/>
    </xf>
    <xf numFmtId="0" fontId="34" fillId="0" borderId="0" xfId="0" applyFont="1" applyFill="1" applyAlignment="1"/>
    <xf numFmtId="0" fontId="45" fillId="35" borderId="0" xfId="0" applyFont="1" applyFill="1" applyBorder="1" applyAlignment="1">
      <alignment horizontal="center" vertical="center"/>
    </xf>
    <xf numFmtId="0" fontId="40" fillId="35" borderId="0" xfId="0" applyFont="1" applyFill="1" applyBorder="1" applyAlignment="1">
      <alignment horizontal="center" vertical="center"/>
    </xf>
    <xf numFmtId="9" fontId="19" fillId="0" borderId="101" xfId="5" applyFont="1" applyFill="1" applyBorder="1" applyAlignment="1">
      <alignment horizontal="left" vertical="center" indent="1"/>
    </xf>
    <xf numFmtId="9" fontId="29" fillId="4" borderId="101" xfId="5" applyFont="1" applyFill="1" applyBorder="1" applyAlignment="1">
      <alignment horizontal="left" vertical="center" indent="1"/>
    </xf>
    <xf numFmtId="9" fontId="29" fillId="4" borderId="91" xfId="5" applyFont="1" applyFill="1" applyBorder="1" applyAlignment="1">
      <alignment horizontal="left" vertical="center" indent="1"/>
    </xf>
    <xf numFmtId="0" fontId="36" fillId="14" borderId="124" xfId="0" applyFont="1" applyFill="1" applyBorder="1" applyAlignment="1">
      <alignment horizontal="center" vertical="center"/>
    </xf>
    <xf numFmtId="0" fontId="54" fillId="35" borderId="0" xfId="0" applyFont="1" applyFill="1"/>
    <xf numFmtId="0" fontId="54" fillId="0" borderId="0" xfId="0" applyFont="1" applyFill="1"/>
    <xf numFmtId="0" fontId="55" fillId="0" borderId="0" xfId="0" applyFont="1" applyAlignment="1">
      <alignment horizontal="center" vertical="center" wrapText="1"/>
    </xf>
    <xf numFmtId="0" fontId="56" fillId="0" borderId="0" xfId="0" applyFont="1" applyFill="1" applyBorder="1" applyAlignment="1">
      <alignment horizontal="left" vertical="center" wrapText="1" indent="1"/>
    </xf>
    <xf numFmtId="0" fontId="57" fillId="35" borderId="0" xfId="0" applyFont="1" applyFill="1" applyBorder="1" applyAlignment="1">
      <alignment horizontal="center" vertical="center"/>
    </xf>
    <xf numFmtId="0" fontId="54" fillId="0" borderId="0" xfId="0" applyFont="1" applyFill="1" applyAlignment="1"/>
    <xf numFmtId="0" fontId="0" fillId="0" borderId="0" xfId="0" applyAlignment="1">
      <alignment horizontal="left" vertical="top" wrapText="1"/>
    </xf>
    <xf numFmtId="0" fontId="0" fillId="0" borderId="0" xfId="0" applyAlignment="1">
      <alignment horizontal="left" vertical="top" wrapText="1" indent="1"/>
    </xf>
    <xf numFmtId="0" fontId="58" fillId="37" borderId="0" xfId="0" applyFont="1" applyFill="1" applyAlignment="1">
      <alignment horizontal="left" vertical="top" wrapText="1"/>
    </xf>
    <xf numFmtId="0" fontId="0" fillId="0" borderId="0" xfId="0" pivotButton="1" applyAlignment="1">
      <alignment horizontal="left" vertical="top" wrapText="1"/>
    </xf>
    <xf numFmtId="0" fontId="44" fillId="0" borderId="0" xfId="0" pivotButton="1" applyFont="1" applyAlignment="1">
      <alignment horizontal="left" vertical="top" wrapText="1"/>
    </xf>
    <xf numFmtId="0" fontId="59" fillId="0" borderId="0" xfId="0" applyFont="1" applyAlignment="1">
      <alignment horizontal="left" vertical="top" indent="4"/>
    </xf>
    <xf numFmtId="0" fontId="0" fillId="0" borderId="0" xfId="0" applyBorder="1" applyAlignment="1">
      <alignment horizontal="center" vertical="top"/>
    </xf>
    <xf numFmtId="0" fontId="3" fillId="0" borderId="0" xfId="0" applyFont="1"/>
    <xf numFmtId="0" fontId="3" fillId="4" borderId="1" xfId="0" applyFont="1" applyFill="1" applyBorder="1"/>
    <xf numFmtId="165" fontId="4" fillId="13" borderId="82" xfId="3" applyNumberFormat="1" applyFont="1" applyFill="1" applyBorder="1" applyAlignment="1" applyProtection="1">
      <alignment horizontal="center" vertical="top" wrapText="1"/>
    </xf>
    <xf numFmtId="167" fontId="4" fillId="13" borderId="83" xfId="3" applyNumberFormat="1" applyFont="1" applyFill="1" applyBorder="1" applyAlignment="1" applyProtection="1">
      <alignment horizontal="center" vertical="top" wrapText="1"/>
    </xf>
    <xf numFmtId="14" fontId="4" fillId="17" borderId="82" xfId="0" applyNumberFormat="1" applyFont="1" applyFill="1" applyBorder="1" applyAlignment="1" applyProtection="1">
      <alignment horizontal="center" vertical="top" wrapText="1"/>
      <protection locked="0"/>
    </xf>
    <xf numFmtId="165" fontId="4" fillId="13" borderId="77" xfId="3" applyNumberFormat="1" applyFont="1" applyFill="1" applyBorder="1" applyAlignment="1" applyProtection="1">
      <alignment horizontal="center" vertical="top" wrapText="1"/>
    </xf>
    <xf numFmtId="167" fontId="4" fillId="13" borderId="78" xfId="3" applyNumberFormat="1" applyFont="1" applyFill="1" applyBorder="1" applyAlignment="1" applyProtection="1">
      <alignment horizontal="center" vertical="top" wrapText="1"/>
    </xf>
    <xf numFmtId="0" fontId="4" fillId="12" borderId="77" xfId="0" applyFont="1" applyFill="1" applyBorder="1" applyAlignment="1" applyProtection="1">
      <alignment horizontal="left" vertical="top" wrapText="1"/>
      <protection locked="0"/>
    </xf>
    <xf numFmtId="14" fontId="4" fillId="17" borderId="77" xfId="0" applyNumberFormat="1" applyFont="1" applyFill="1" applyBorder="1" applyAlignment="1" applyProtection="1">
      <alignment horizontal="center" vertical="top" wrapText="1"/>
      <protection locked="0"/>
    </xf>
    <xf numFmtId="0" fontId="1" fillId="26" borderId="74" xfId="0" applyFont="1" applyFill="1" applyBorder="1" applyAlignment="1" applyProtection="1">
      <alignment vertical="center" wrapText="1"/>
    </xf>
    <xf numFmtId="0" fontId="1" fillId="26" borderId="75" xfId="0" applyFont="1" applyFill="1" applyBorder="1" applyAlignment="1" applyProtection="1">
      <alignment vertical="center" wrapText="1"/>
    </xf>
    <xf numFmtId="0" fontId="60" fillId="20" borderId="28" xfId="0" applyFont="1" applyFill="1" applyBorder="1" applyAlignment="1" applyProtection="1">
      <alignment horizontal="center" vertical="center" wrapText="1"/>
    </xf>
    <xf numFmtId="0" fontId="31" fillId="0" borderId="77" xfId="0" applyFont="1" applyBorder="1" applyAlignment="1" applyProtection="1">
      <alignment horizontal="left" vertical="top" wrapText="1"/>
      <protection locked="0"/>
    </xf>
    <xf numFmtId="0" fontId="46" fillId="0" borderId="0" xfId="0" applyFont="1" applyAlignment="1" applyProtection="1">
      <alignment horizontal="left" vertical="top" wrapText="1"/>
    </xf>
    <xf numFmtId="0" fontId="65" fillId="0" borderId="0" xfId="0" applyFont="1" applyFill="1"/>
    <xf numFmtId="0" fontId="65" fillId="0" borderId="0" xfId="0" applyFont="1" applyFill="1" applyAlignment="1">
      <alignment horizontal="left" vertical="center"/>
    </xf>
    <xf numFmtId="0" fontId="65" fillId="0" borderId="0" xfId="0" applyFont="1" applyFill="1" applyAlignment="1">
      <alignment horizontal="center"/>
    </xf>
    <xf numFmtId="0" fontId="65" fillId="0" borderId="0" xfId="0" applyFont="1" applyFill="1" applyAlignment="1">
      <alignment horizontal="center" wrapText="1"/>
    </xf>
    <xf numFmtId="0" fontId="66" fillId="0" borderId="0" xfId="0" applyFont="1" applyFill="1" applyBorder="1" applyAlignment="1">
      <alignment horizontal="left" vertical="center" wrapText="1" indent="1"/>
    </xf>
    <xf numFmtId="0" fontId="67" fillId="0" borderId="0" xfId="0" applyFont="1" applyFill="1" applyBorder="1" applyAlignment="1">
      <alignment horizontal="center" vertical="center"/>
    </xf>
    <xf numFmtId="0" fontId="65" fillId="0" borderId="0" xfId="0" applyFont="1" applyFill="1" applyAlignment="1"/>
    <xf numFmtId="0" fontId="69" fillId="0" borderId="0" xfId="0" applyFont="1" applyFill="1" applyBorder="1" applyAlignment="1">
      <alignment horizontal="center" vertical="center"/>
    </xf>
    <xf numFmtId="0" fontId="71" fillId="0" borderId="118" xfId="0" applyFont="1" applyFill="1" applyBorder="1" applyAlignment="1">
      <alignment horizontal="left" vertical="justify" wrapText="1" indent="1"/>
    </xf>
    <xf numFmtId="0" fontId="72" fillId="0" borderId="0" xfId="0" applyFont="1" applyFill="1" applyBorder="1" applyAlignment="1">
      <alignment horizontal="left" vertical="justify" indent="1"/>
    </xf>
    <xf numFmtId="0" fontId="71" fillId="0" borderId="0" xfId="0" applyFont="1" applyFill="1" applyBorder="1" applyAlignment="1">
      <alignment horizontal="left" vertical="justify" wrapText="1" indent="1"/>
    </xf>
    <xf numFmtId="0" fontId="65" fillId="0" borderId="0" xfId="0" applyFont="1" applyFill="1" applyBorder="1" applyAlignment="1">
      <alignment horizontal="left" vertical="center"/>
    </xf>
    <xf numFmtId="0" fontId="65" fillId="0" borderId="0" xfId="0" applyFont="1" applyFill="1" applyBorder="1" applyAlignment="1">
      <alignment horizontal="center"/>
    </xf>
    <xf numFmtId="0" fontId="65" fillId="0" borderId="0" xfId="0" applyFont="1" applyFill="1" applyBorder="1" applyAlignment="1">
      <alignment horizontal="center" wrapText="1"/>
    </xf>
    <xf numFmtId="0" fontId="74" fillId="0" borderId="0" xfId="0" applyFont="1" applyFill="1" applyBorder="1" applyAlignment="1">
      <alignment horizontal="left" vertical="center" indent="2"/>
    </xf>
    <xf numFmtId="0" fontId="74" fillId="0" borderId="0" xfId="0" applyFont="1" applyFill="1" applyBorder="1" applyAlignment="1">
      <alignment horizontal="center"/>
    </xf>
    <xf numFmtId="0" fontId="74" fillId="0" borderId="0" xfId="0" applyFont="1" applyFill="1" applyBorder="1" applyAlignment="1">
      <alignment horizontal="center" wrapText="1"/>
    </xf>
    <xf numFmtId="0" fontId="75" fillId="0" borderId="0" xfId="0" applyFont="1" applyFill="1"/>
    <xf numFmtId="0" fontId="76" fillId="0" borderId="0" xfId="0" applyFont="1" applyFill="1" applyBorder="1" applyAlignment="1">
      <alignment horizontal="left" vertical="center"/>
    </xf>
    <xf numFmtId="0" fontId="77" fillId="0" borderId="0" xfId="0" applyFont="1" applyFill="1" applyBorder="1" applyAlignment="1">
      <alignment horizontal="left" vertical="center" wrapText="1"/>
    </xf>
    <xf numFmtId="0" fontId="78" fillId="0" borderId="0" xfId="0" applyFont="1" applyFill="1"/>
    <xf numFmtId="0" fontId="78" fillId="0" borderId="0" xfId="0" applyFont="1" applyFill="1" applyAlignment="1">
      <alignment horizontal="left" vertical="center"/>
    </xf>
    <xf numFmtId="0" fontId="78" fillId="0" borderId="0" xfId="0" applyFont="1" applyFill="1" applyAlignment="1"/>
    <xf numFmtId="0" fontId="65" fillId="0" borderId="0" xfId="0" applyFont="1" applyFill="1" applyBorder="1"/>
    <xf numFmtId="0" fontId="73" fillId="0" borderId="0" xfId="0" applyFont="1" applyFill="1" applyBorder="1" applyAlignment="1">
      <alignment horizontal="left" vertical="center" wrapText="1" indent="1"/>
    </xf>
    <xf numFmtId="0" fontId="73" fillId="0" borderId="0" xfId="0" applyFont="1" applyFill="1" applyBorder="1" applyAlignment="1">
      <alignment horizontal="left" vertical="center" indent="1"/>
    </xf>
    <xf numFmtId="0" fontId="79" fillId="14" borderId="104" xfId="0" applyFont="1" applyFill="1" applyBorder="1" applyAlignment="1">
      <alignment horizontal="center" vertical="center"/>
    </xf>
    <xf numFmtId="0" fontId="80" fillId="14" borderId="101" xfId="0" applyFont="1" applyFill="1" applyBorder="1" applyAlignment="1">
      <alignment horizontal="center" vertical="center"/>
    </xf>
    <xf numFmtId="9" fontId="81" fillId="0" borderId="108" xfId="5" applyFont="1" applyFill="1" applyBorder="1" applyAlignment="1">
      <alignment horizontal="center" vertical="center"/>
    </xf>
    <xf numFmtId="9" fontId="81" fillId="0" borderId="90" xfId="5" applyFont="1" applyFill="1" applyBorder="1" applyAlignment="1">
      <alignment horizontal="center" vertical="center"/>
    </xf>
    <xf numFmtId="9" fontId="81" fillId="0" borderId="91" xfId="5" applyFont="1" applyFill="1" applyBorder="1" applyAlignment="1">
      <alignment horizontal="left" vertical="center" indent="1"/>
    </xf>
    <xf numFmtId="0" fontId="83" fillId="0" borderId="108" xfId="0" applyFont="1" applyFill="1" applyBorder="1" applyAlignment="1">
      <alignment horizontal="right" vertical="center" indent="1"/>
    </xf>
    <xf numFmtId="0" fontId="84" fillId="0" borderId="54" xfId="0" applyFont="1" applyFill="1" applyBorder="1" applyAlignment="1">
      <alignment horizontal="left" vertical="center" wrapText="1" indent="1"/>
    </xf>
    <xf numFmtId="0" fontId="83" fillId="0" borderId="54" xfId="0" applyFont="1" applyFill="1" applyBorder="1" applyAlignment="1">
      <alignment horizontal="right" vertical="center" indent="1"/>
    </xf>
    <xf numFmtId="0" fontId="83" fillId="0" borderId="91" xfId="0" applyFont="1" applyFill="1" applyBorder="1" applyAlignment="1">
      <alignment horizontal="right" vertical="center" indent="1"/>
    </xf>
    <xf numFmtId="0" fontId="84" fillId="0" borderId="111" xfId="0" applyFont="1" applyFill="1" applyBorder="1" applyAlignment="1">
      <alignment horizontal="left" vertical="center" wrapText="1" indent="1"/>
    </xf>
    <xf numFmtId="0" fontId="83" fillId="0" borderId="111" xfId="0" applyFont="1" applyFill="1" applyBorder="1" applyAlignment="1">
      <alignment horizontal="right" vertical="center" indent="1"/>
    </xf>
    <xf numFmtId="0" fontId="85" fillId="0" borderId="0" xfId="0" applyFont="1" applyFill="1"/>
    <xf numFmtId="0" fontId="85" fillId="0" borderId="0" xfId="0" applyFont="1" applyFill="1" applyBorder="1" applyAlignment="1">
      <alignment horizontal="left" vertical="center"/>
    </xf>
    <xf numFmtId="0" fontId="85" fillId="0" borderId="0" xfId="0" applyFont="1" applyFill="1" applyAlignment="1"/>
    <xf numFmtId="9" fontId="78" fillId="0" borderId="101" xfId="5" applyFont="1" applyFill="1" applyBorder="1" applyAlignment="1">
      <alignment horizontal="left" vertical="center" indent="1"/>
    </xf>
    <xf numFmtId="0" fontId="83" fillId="0" borderId="0" xfId="0" applyFont="1" applyFill="1" applyBorder="1" applyAlignment="1">
      <alignment horizontal="right" vertical="center" indent="1"/>
    </xf>
    <xf numFmtId="0" fontId="84" fillId="0" borderId="0" xfId="0" applyFont="1" applyFill="1" applyBorder="1" applyAlignment="1">
      <alignment horizontal="left" vertical="center" wrapText="1" indent="1"/>
    </xf>
    <xf numFmtId="0" fontId="84" fillId="0" borderId="0" xfId="0" quotePrefix="1" applyFont="1" applyFill="1" applyBorder="1" applyAlignment="1">
      <alignment horizontal="left" vertical="center" wrapText="1" indent="1"/>
    </xf>
    <xf numFmtId="0" fontId="77" fillId="0" borderId="0" xfId="0" applyFont="1" applyFill="1" applyBorder="1" applyAlignment="1">
      <alignment horizontal="left" vertical="center" indent="1"/>
    </xf>
    <xf numFmtId="0" fontId="85" fillId="0" borderId="0" xfId="0" applyFont="1" applyFill="1" applyBorder="1" applyAlignment="1">
      <alignment horizontal="center" wrapText="1"/>
    </xf>
    <xf numFmtId="0" fontId="85" fillId="0" borderId="0" xfId="0" applyFont="1" applyFill="1" applyBorder="1" applyAlignment="1">
      <alignment horizontal="center"/>
    </xf>
    <xf numFmtId="9" fontId="87" fillId="0" borderId="101" xfId="5" applyFont="1" applyFill="1" applyBorder="1" applyAlignment="1">
      <alignment horizontal="left" vertical="center" indent="1"/>
    </xf>
    <xf numFmtId="0" fontId="78" fillId="0" borderId="107" xfId="0" applyFont="1" applyFill="1" applyBorder="1" applyAlignment="1">
      <alignment vertical="top"/>
    </xf>
    <xf numFmtId="0" fontId="78" fillId="0" borderId="59" xfId="0" applyFont="1" applyFill="1" applyBorder="1" applyAlignment="1">
      <alignment vertical="top"/>
    </xf>
    <xf numFmtId="0" fontId="78" fillId="0" borderId="58" xfId="0" applyFont="1" applyFill="1" applyBorder="1" applyAlignment="1">
      <alignment vertical="top"/>
    </xf>
    <xf numFmtId="0" fontId="78" fillId="0" borderId="87" xfId="0" applyFont="1" applyFill="1" applyBorder="1" applyAlignment="1">
      <alignment vertical="top"/>
    </xf>
    <xf numFmtId="0" fontId="78" fillId="0" borderId="0" xfId="0" applyFont="1" applyFill="1" applyBorder="1" applyAlignment="1">
      <alignment vertical="top"/>
    </xf>
    <xf numFmtId="0" fontId="78" fillId="0" borderId="50" xfId="0" applyFont="1" applyFill="1" applyBorder="1" applyAlignment="1">
      <alignment vertical="top"/>
    </xf>
    <xf numFmtId="0" fontId="78" fillId="0" borderId="88" xfId="0" applyFont="1" applyFill="1" applyBorder="1" applyAlignment="1">
      <alignment vertical="top"/>
    </xf>
    <xf numFmtId="0" fontId="78" fillId="0" borderId="56" xfId="0" applyFont="1" applyFill="1" applyBorder="1" applyAlignment="1">
      <alignment vertical="top"/>
    </xf>
    <xf numFmtId="0" fontId="78" fillId="0" borderId="57" xfId="0" applyFont="1" applyFill="1" applyBorder="1" applyAlignment="1">
      <alignment vertical="top"/>
    </xf>
    <xf numFmtId="9" fontId="78" fillId="0" borderId="108" xfId="5" applyFont="1" applyFill="1" applyBorder="1" applyAlignment="1">
      <alignment horizontal="center" vertical="center"/>
    </xf>
    <xf numFmtId="9" fontId="78" fillId="0" borderId="90" xfId="5" applyFont="1" applyFill="1" applyBorder="1" applyAlignment="1">
      <alignment horizontal="left" vertical="center" indent="1"/>
    </xf>
    <xf numFmtId="9" fontId="78" fillId="0" borderId="91" xfId="5" applyFont="1" applyFill="1" applyBorder="1" applyAlignment="1">
      <alignment horizontal="left" vertical="center" indent="1"/>
    </xf>
    <xf numFmtId="0" fontId="83" fillId="0" borderId="113" xfId="0" applyFont="1" applyFill="1" applyBorder="1" applyAlignment="1">
      <alignment horizontal="right" vertical="center" indent="1"/>
    </xf>
    <xf numFmtId="0" fontId="84" fillId="0" borderId="55" xfId="0" applyFont="1" applyFill="1" applyBorder="1" applyAlignment="1">
      <alignment horizontal="left" vertical="center" wrapText="1" indent="1"/>
    </xf>
    <xf numFmtId="0" fontId="83" fillId="0" borderId="55" xfId="0" applyFont="1" applyFill="1" applyBorder="1" applyAlignment="1">
      <alignment horizontal="right" vertical="center" wrapText="1" indent="1"/>
    </xf>
    <xf numFmtId="0" fontId="83" fillId="0" borderId="0" xfId="0" applyFont="1" applyFill="1" applyBorder="1" applyAlignment="1">
      <alignment horizontal="right" vertical="center" wrapText="1" indent="1"/>
    </xf>
    <xf numFmtId="0" fontId="76" fillId="0" borderId="0" xfId="0" applyFont="1" applyFill="1" applyBorder="1" applyAlignment="1">
      <alignment horizontal="left" vertical="center" indent="1"/>
    </xf>
    <xf numFmtId="0" fontId="88" fillId="0" borderId="0" xfId="0" applyFont="1" applyFill="1"/>
    <xf numFmtId="0" fontId="69" fillId="0" borderId="0" xfId="0" applyFont="1" applyFill="1" applyBorder="1" applyAlignment="1">
      <alignment horizontal="left" vertical="center" wrapText="1"/>
    </xf>
    <xf numFmtId="0" fontId="85" fillId="0" borderId="0" xfId="0" applyFont="1" applyFill="1" applyAlignment="1">
      <alignment horizontal="center" wrapText="1"/>
    </xf>
    <xf numFmtId="9" fontId="78" fillId="0" borderId="101" xfId="5" applyFont="1" applyFill="1" applyBorder="1" applyAlignment="1">
      <alignment horizontal="left" vertical="top" wrapText="1" indent="1"/>
    </xf>
    <xf numFmtId="0" fontId="83" fillId="0" borderId="111" xfId="0" applyFont="1" applyFill="1" applyBorder="1" applyAlignment="1">
      <alignment horizontal="right" vertical="center" wrapText="1" indent="1"/>
    </xf>
    <xf numFmtId="0" fontId="90" fillId="0" borderId="0" xfId="0" applyFont="1" applyFill="1"/>
    <xf numFmtId="0" fontId="90" fillId="0" borderId="0" xfId="0" applyFont="1" applyFill="1" applyAlignment="1"/>
    <xf numFmtId="0" fontId="91" fillId="0" borderId="0" xfId="0" applyFont="1" applyFill="1" applyBorder="1" applyAlignment="1">
      <alignment horizontal="left" vertical="center" wrapText="1"/>
    </xf>
    <xf numFmtId="0" fontId="90" fillId="0" borderId="0" xfId="0" applyFont="1" applyFill="1" applyAlignment="1">
      <alignment horizontal="center" wrapText="1"/>
    </xf>
    <xf numFmtId="0" fontId="92" fillId="0" borderId="0" xfId="0" applyFont="1" applyFill="1" applyBorder="1" applyAlignment="1">
      <alignment horizontal="left" vertical="center" wrapText="1" indent="1"/>
    </xf>
    <xf numFmtId="0" fontId="67" fillId="31" borderId="0" xfId="0" applyFont="1" applyFill="1" applyBorder="1" applyAlignment="1">
      <alignment vertical="center"/>
    </xf>
    <xf numFmtId="0" fontId="67" fillId="38" borderId="0" xfId="0" applyFont="1" applyFill="1" applyBorder="1" applyAlignment="1">
      <alignment vertical="center"/>
    </xf>
    <xf numFmtId="0" fontId="85" fillId="0" borderId="0" xfId="0" applyFont="1" applyFill="1" applyAlignment="1">
      <alignment horizontal="left" vertical="center"/>
    </xf>
    <xf numFmtId="0" fontId="85" fillId="0" borderId="0" xfId="0" applyFont="1" applyFill="1" applyAlignment="1">
      <alignment horizontal="center"/>
    </xf>
    <xf numFmtId="3" fontId="78" fillId="0" borderId="101" xfId="5" applyNumberFormat="1" applyFont="1" applyFill="1" applyBorder="1" applyAlignment="1">
      <alignment horizontal="center" vertical="center"/>
    </xf>
    <xf numFmtId="0" fontId="84" fillId="0" borderId="54" xfId="0" applyFont="1" applyFill="1" applyBorder="1" applyAlignment="1">
      <alignment horizontal="left" vertical="center" indent="1"/>
    </xf>
    <xf numFmtId="0" fontId="84" fillId="0" borderId="111" xfId="0" applyFont="1" applyFill="1" applyBorder="1" applyAlignment="1">
      <alignment horizontal="left" vertical="center" indent="1"/>
    </xf>
    <xf numFmtId="9" fontId="78" fillId="0" borderId="51" xfId="5" applyFont="1" applyFill="1" applyBorder="1" applyAlignment="1">
      <alignment horizontal="left" vertical="center" indent="1"/>
    </xf>
    <xf numFmtId="0" fontId="78" fillId="0" borderId="107" xfId="0" applyFont="1" applyFill="1" applyBorder="1" applyAlignment="1">
      <alignment horizontal="left" vertical="top" indent="1"/>
    </xf>
    <xf numFmtId="0" fontId="97" fillId="0" borderId="59" xfId="0" applyFont="1" applyFill="1" applyBorder="1" applyAlignment="1">
      <alignment horizontal="left" vertical="top" indent="2"/>
    </xf>
    <xf numFmtId="0" fontId="97" fillId="0" borderId="58" xfId="0" applyFont="1" applyFill="1" applyBorder="1" applyAlignment="1">
      <alignment horizontal="left" vertical="top" indent="2"/>
    </xf>
    <xf numFmtId="0" fontId="78" fillId="0" borderId="87" xfId="0" applyFont="1" applyFill="1" applyBorder="1" applyAlignment="1">
      <alignment horizontal="left" vertical="top" indent="1"/>
    </xf>
    <xf numFmtId="0" fontId="78" fillId="0" borderId="0" xfId="0" applyFont="1" applyFill="1" applyBorder="1" applyAlignment="1">
      <alignment horizontal="left" vertical="top" indent="2"/>
    </xf>
    <xf numFmtId="0" fontId="78" fillId="0" borderId="50" xfId="0" applyFont="1" applyFill="1" applyBorder="1" applyAlignment="1">
      <alignment horizontal="left" vertical="top" indent="2"/>
    </xf>
    <xf numFmtId="0" fontId="78" fillId="0" borderId="87" xfId="0" applyFont="1" applyFill="1" applyBorder="1" applyAlignment="1">
      <alignment horizontal="left" vertical="top"/>
    </xf>
    <xf numFmtId="0" fontId="78" fillId="0" borderId="88" xfId="0" applyFont="1" applyFill="1" applyBorder="1" applyAlignment="1">
      <alignment horizontal="center" vertical="top"/>
    </xf>
    <xf numFmtId="0" fontId="84" fillId="0" borderId="101" xfId="0" applyFont="1" applyFill="1" applyBorder="1" applyAlignment="1" applyProtection="1">
      <alignment horizontal="left" vertical="center" indent="1"/>
    </xf>
    <xf numFmtId="0" fontId="98" fillId="0" borderId="101" xfId="0" quotePrefix="1" applyFont="1" applyFill="1" applyBorder="1" applyAlignment="1" applyProtection="1">
      <alignment horizontal="left" vertical="center" indent="1"/>
    </xf>
    <xf numFmtId="0" fontId="99" fillId="0" borderId="101" xfId="0" applyFont="1" applyFill="1" applyBorder="1" applyAlignment="1" applyProtection="1">
      <alignment horizontal="left" vertical="center" indent="1"/>
    </xf>
    <xf numFmtId="0" fontId="83" fillId="0" borderId="55" xfId="0" applyFont="1" applyFill="1" applyBorder="1" applyAlignment="1">
      <alignment horizontal="right" vertical="center" indent="1"/>
    </xf>
    <xf numFmtId="0" fontId="65" fillId="0" borderId="0" xfId="0" applyFont="1" applyFill="1" applyAlignment="1">
      <alignment wrapText="1"/>
    </xf>
    <xf numFmtId="0" fontId="85" fillId="0" borderId="0" xfId="0" applyFont="1" applyFill="1" applyBorder="1" applyAlignment="1"/>
    <xf numFmtId="0" fontId="78" fillId="0" borderId="0" xfId="0" applyFont="1" applyFill="1" applyBorder="1" applyAlignment="1">
      <alignment horizontal="left" vertical="top" indent="1"/>
    </xf>
    <xf numFmtId="0" fontId="78" fillId="0" borderId="50" xfId="0" applyFont="1" applyFill="1" applyBorder="1" applyAlignment="1">
      <alignment horizontal="left" vertical="top" indent="1"/>
    </xf>
    <xf numFmtId="0" fontId="84" fillId="0" borderId="0" xfId="0" quotePrefix="1" applyFont="1" applyFill="1" applyBorder="1" applyAlignment="1">
      <alignment horizontal="left" vertical="center" indent="1"/>
    </xf>
    <xf numFmtId="0" fontId="68" fillId="0" borderId="0" xfId="0" applyFont="1" applyFill="1" applyBorder="1" applyAlignment="1">
      <alignment horizontal="left" vertical="center" indent="1"/>
    </xf>
    <xf numFmtId="0" fontId="80" fillId="14" borderId="100" xfId="0" applyFont="1" applyFill="1" applyBorder="1" applyAlignment="1">
      <alignment horizontal="center" vertical="center"/>
    </xf>
    <xf numFmtId="0" fontId="78" fillId="0" borderId="101" xfId="0" applyFont="1" applyFill="1" applyBorder="1" applyAlignment="1" applyProtection="1">
      <alignment horizontal="left" vertical="center" wrapText="1" indent="1"/>
    </xf>
    <xf numFmtId="0" fontId="78" fillId="7" borderId="100" xfId="0" applyFont="1" applyFill="1" applyBorder="1" applyAlignment="1" applyProtection="1">
      <alignment horizontal="center" vertical="center" wrapText="1"/>
    </xf>
    <xf numFmtId="0" fontId="78" fillId="9" borderId="100" xfId="0" applyFont="1" applyFill="1" applyBorder="1" applyAlignment="1" applyProtection="1">
      <alignment horizontal="center" vertical="center" wrapText="1"/>
    </xf>
    <xf numFmtId="0" fontId="78" fillId="8" borderId="100" xfId="0" applyFont="1" applyFill="1" applyBorder="1" applyAlignment="1" applyProtection="1">
      <alignment horizontal="center" vertical="center" wrapText="1"/>
    </xf>
    <xf numFmtId="0" fontId="78" fillId="6" borderId="100" xfId="0" applyFont="1" applyFill="1" applyBorder="1" applyAlignment="1" applyProtection="1">
      <alignment horizontal="center" vertical="center" wrapText="1"/>
    </xf>
    <xf numFmtId="0" fontId="85" fillId="5" borderId="100" xfId="0" applyFont="1" applyFill="1" applyBorder="1" applyAlignment="1" applyProtection="1">
      <alignment horizontal="center" vertical="center" wrapText="1"/>
    </xf>
    <xf numFmtId="0" fontId="105" fillId="0" borderId="0" xfId="0" applyFont="1" applyFill="1"/>
    <xf numFmtId="0" fontId="80" fillId="0" borderId="0" xfId="0" applyFont="1" applyFill="1" applyBorder="1" applyAlignment="1">
      <alignment horizontal="left" vertical="center" wrapText="1"/>
    </xf>
    <xf numFmtId="0" fontId="106" fillId="0" borderId="0" xfId="0" applyFont="1" applyFill="1" applyBorder="1" applyAlignment="1">
      <alignment horizontal="center" vertical="center"/>
    </xf>
    <xf numFmtId="0" fontId="84" fillId="0" borderId="0" xfId="0" applyFont="1" applyFill="1" applyBorder="1" applyAlignment="1">
      <alignment horizontal="left" vertical="center"/>
    </xf>
    <xf numFmtId="0" fontId="107" fillId="0" borderId="107" xfId="0" applyFont="1" applyFill="1" applyBorder="1" applyAlignment="1">
      <alignment horizontal="left" vertical="center"/>
    </xf>
    <xf numFmtId="0" fontId="107" fillId="0" borderId="59" xfId="0" applyFont="1" applyFill="1" applyBorder="1" applyAlignment="1">
      <alignment horizontal="left" vertical="center"/>
    </xf>
    <xf numFmtId="0" fontId="78" fillId="0" borderId="58" xfId="0" applyFont="1" applyFill="1" applyBorder="1" applyAlignment="1">
      <alignment horizontal="center" vertical="center"/>
    </xf>
    <xf numFmtId="0" fontId="78" fillId="0" borderId="87"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50" xfId="0" applyFont="1" applyFill="1" applyBorder="1" applyAlignment="1">
      <alignment horizontal="center" vertical="center"/>
    </xf>
    <xf numFmtId="0" fontId="105" fillId="0" borderId="0" xfId="0" applyFont="1" applyFill="1" applyAlignment="1">
      <alignment vertical="top"/>
    </xf>
    <xf numFmtId="0" fontId="65" fillId="0" borderId="0" xfId="0" applyFont="1" applyFill="1" applyAlignment="1">
      <alignment vertical="top"/>
    </xf>
    <xf numFmtId="0" fontId="80" fillId="0" borderId="0" xfId="0" applyFont="1" applyFill="1" applyBorder="1" applyAlignment="1">
      <alignment horizontal="left" vertical="top" wrapText="1"/>
    </xf>
    <xf numFmtId="0" fontId="108" fillId="0" borderId="0" xfId="0" applyFont="1" applyFill="1" applyAlignment="1">
      <alignment vertical="top"/>
    </xf>
    <xf numFmtId="0" fontId="108" fillId="0" borderId="0" xfId="0" applyFont="1" applyFill="1" applyBorder="1" applyAlignment="1">
      <alignment horizontal="left" vertical="top"/>
    </xf>
    <xf numFmtId="0" fontId="108" fillId="0" borderId="0" xfId="0" applyFont="1" applyFill="1" applyBorder="1" applyAlignment="1">
      <alignment horizontal="center" vertical="top"/>
    </xf>
    <xf numFmtId="0" fontId="108" fillId="0" borderId="0" xfId="0" applyFont="1" applyFill="1" applyBorder="1" applyAlignment="1">
      <alignment horizontal="center" vertical="top" wrapText="1"/>
    </xf>
    <xf numFmtId="0" fontId="85" fillId="0" borderId="0" xfId="0" applyFont="1" applyFill="1" applyAlignment="1">
      <alignment vertical="top"/>
    </xf>
    <xf numFmtId="9" fontId="78" fillId="0" borderId="108" xfId="5" applyFont="1" applyFill="1" applyBorder="1" applyAlignment="1">
      <alignment horizontal="left" vertical="center" indent="1"/>
    </xf>
    <xf numFmtId="0" fontId="78" fillId="0" borderId="54" xfId="0" applyFont="1" applyFill="1" applyBorder="1" applyAlignment="1">
      <alignment horizontal="center" vertical="top" wrapText="1"/>
    </xf>
    <xf numFmtId="0" fontId="78" fillId="0" borderId="109" xfId="0" applyFont="1" applyFill="1" applyBorder="1" applyAlignment="1">
      <alignment horizontal="center" vertical="top" wrapText="1"/>
    </xf>
    <xf numFmtId="0" fontId="78" fillId="0" borderId="109" xfId="0" applyFont="1" applyFill="1" applyBorder="1" applyAlignment="1">
      <alignment horizontal="center" vertical="top"/>
    </xf>
    <xf numFmtId="0" fontId="110" fillId="0" borderId="87" xfId="0" applyFont="1" applyFill="1" applyBorder="1" applyAlignment="1">
      <alignment horizontal="center" vertical="center" wrapText="1"/>
    </xf>
    <xf numFmtId="0" fontId="110" fillId="0" borderId="0" xfId="0" applyFont="1" applyFill="1" applyBorder="1" applyAlignment="1">
      <alignment horizontal="center" vertical="center" wrapText="1"/>
    </xf>
    <xf numFmtId="0" fontId="110" fillId="0" borderId="50" xfId="0" applyFont="1" applyFill="1" applyBorder="1" applyAlignment="1">
      <alignment horizontal="center" vertical="center" wrapText="1"/>
    </xf>
    <xf numFmtId="0" fontId="111" fillId="0" borderId="109" xfId="0" applyFont="1" applyFill="1" applyBorder="1" applyAlignment="1">
      <alignment horizontal="left" vertical="center" indent="2"/>
    </xf>
    <xf numFmtId="0" fontId="111" fillId="0" borderId="109" xfId="0" applyFont="1" applyFill="1" applyBorder="1" applyAlignment="1">
      <alignment horizontal="center" vertical="center"/>
    </xf>
    <xf numFmtId="0" fontId="111" fillId="0" borderId="110" xfId="0" applyFont="1" applyFill="1" applyBorder="1" applyAlignment="1">
      <alignment horizontal="center" vertical="center"/>
    </xf>
    <xf numFmtId="9" fontId="78" fillId="0" borderId="109" xfId="0" applyNumberFormat="1" applyFont="1" applyFill="1" applyBorder="1" applyAlignment="1">
      <alignment horizontal="left" indent="2"/>
    </xf>
    <xf numFmtId="0" fontId="110" fillId="0" borderId="109" xfId="0" quotePrefix="1" applyFont="1" applyFill="1" applyBorder="1" applyAlignment="1">
      <alignment horizontal="left" vertical="center" wrapText="1" indent="4"/>
    </xf>
    <xf numFmtId="0" fontId="110" fillId="0" borderId="110" xfId="0" quotePrefix="1" applyFont="1" applyFill="1" applyBorder="1" applyAlignment="1">
      <alignment horizontal="center" vertical="center" wrapText="1"/>
    </xf>
    <xf numFmtId="0" fontId="65" fillId="0" borderId="109" xfId="0" applyFont="1" applyFill="1" applyBorder="1" applyAlignment="1">
      <alignment horizontal="center" wrapText="1"/>
    </xf>
    <xf numFmtId="2" fontId="78" fillId="0" borderId="110" xfId="0" quotePrefix="1" applyNumberFormat="1" applyFont="1" applyFill="1" applyBorder="1" applyAlignment="1">
      <alignment horizontal="center" vertical="center" wrapText="1"/>
    </xf>
    <xf numFmtId="0" fontId="78" fillId="0" borderId="111" xfId="0" applyFont="1" applyFill="1" applyBorder="1" applyAlignment="1">
      <alignment horizontal="center" vertical="top"/>
    </xf>
    <xf numFmtId="0" fontId="79" fillId="0" borderId="51" xfId="0" applyFont="1" applyFill="1" applyBorder="1" applyAlignment="1">
      <alignment horizontal="center" vertical="center"/>
    </xf>
    <xf numFmtId="0" fontId="79" fillId="0" borderId="54" xfId="0" applyFont="1" applyFill="1" applyBorder="1" applyAlignment="1">
      <alignment horizontal="center" vertical="center"/>
    </xf>
    <xf numFmtId="0" fontId="69" fillId="29" borderId="51" xfId="0" applyFont="1" applyFill="1" applyBorder="1" applyAlignment="1">
      <alignment horizontal="left" vertical="center" indent="1"/>
    </xf>
    <xf numFmtId="0" fontId="107" fillId="12" borderId="51" xfId="0" applyFont="1" applyFill="1" applyBorder="1" applyAlignment="1">
      <alignment horizontal="left" vertical="center" indent="1"/>
    </xf>
    <xf numFmtId="0" fontId="78" fillId="0" borderId="109" xfId="0" quotePrefix="1" applyFont="1" applyFill="1" applyBorder="1" applyAlignment="1">
      <alignment horizontal="center" vertical="top"/>
    </xf>
    <xf numFmtId="0" fontId="107" fillId="6" borderId="51" xfId="0" applyFont="1" applyFill="1" applyBorder="1" applyAlignment="1">
      <alignment horizontal="left" vertical="center" indent="1"/>
    </xf>
    <xf numFmtId="0" fontId="69" fillId="12" borderId="51" xfId="0" applyFont="1" applyFill="1" applyBorder="1" applyAlignment="1">
      <alignment horizontal="left" vertical="center" indent="1"/>
    </xf>
    <xf numFmtId="0" fontId="107" fillId="30" borderId="51" xfId="0" applyFont="1" applyFill="1" applyBorder="1" applyAlignment="1">
      <alignment horizontal="left" vertical="center" indent="1"/>
    </xf>
    <xf numFmtId="0" fontId="105" fillId="0" borderId="0" xfId="0" applyFont="1" applyFill="1" applyBorder="1" applyAlignment="1">
      <alignment vertical="top"/>
    </xf>
    <xf numFmtId="9" fontId="78" fillId="0" borderId="134" xfId="5" applyFont="1" applyFill="1" applyBorder="1" applyAlignment="1">
      <alignment horizontal="center" vertical="center"/>
    </xf>
    <xf numFmtId="0" fontId="78" fillId="0" borderId="116" xfId="0" applyFont="1" applyFill="1" applyBorder="1" applyAlignment="1">
      <alignment horizontal="center" vertical="top"/>
    </xf>
    <xf numFmtId="0" fontId="112" fillId="0" borderId="110" xfId="0" applyFont="1" applyFill="1" applyBorder="1" applyAlignment="1">
      <alignment horizontal="right" vertical="center"/>
    </xf>
    <xf numFmtId="0" fontId="69" fillId="7" borderId="51" xfId="0" applyFont="1" applyFill="1" applyBorder="1" applyAlignment="1">
      <alignment horizontal="left" vertical="center" indent="1"/>
    </xf>
    <xf numFmtId="9" fontId="78" fillId="0" borderId="87" xfId="0" applyNumberFormat="1" applyFont="1" applyFill="1" applyBorder="1" applyAlignment="1">
      <alignment horizontal="left" indent="2"/>
    </xf>
    <xf numFmtId="0" fontId="111" fillId="0" borderId="0" xfId="0" applyFont="1" applyFill="1" applyBorder="1" applyAlignment="1">
      <alignment horizontal="right" vertical="center"/>
    </xf>
    <xf numFmtId="0" fontId="78" fillId="0" borderId="50" xfId="0" quotePrefix="1" applyFont="1" applyFill="1" applyBorder="1" applyAlignment="1">
      <alignment horizontal="right"/>
    </xf>
    <xf numFmtId="9" fontId="78" fillId="0" borderId="135" xfId="5" applyFont="1" applyFill="1" applyBorder="1" applyAlignment="1">
      <alignment horizontal="center" vertical="center"/>
    </xf>
    <xf numFmtId="9" fontId="71" fillId="0" borderId="101" xfId="5" applyFont="1" applyFill="1" applyBorder="1" applyAlignment="1">
      <alignment horizontal="left" vertical="center" indent="1"/>
    </xf>
    <xf numFmtId="0" fontId="86" fillId="0" borderId="115" xfId="0" applyFont="1" applyFill="1" applyBorder="1" applyAlignment="1">
      <alignment horizontal="left" vertical="top" wrapText="1" indent="2"/>
    </xf>
    <xf numFmtId="0" fontId="86" fillId="0" borderId="52" xfId="0" applyFont="1" applyFill="1" applyBorder="1" applyAlignment="1">
      <alignment horizontal="left" vertical="top" wrapText="1" indent="2"/>
    </xf>
    <xf numFmtId="0" fontId="86" fillId="0" borderId="53" xfId="0" applyFont="1" applyFill="1" applyBorder="1" applyAlignment="1">
      <alignment horizontal="left" vertical="top" wrapText="1" indent="2"/>
    </xf>
    <xf numFmtId="0" fontId="109" fillId="0" borderId="0" xfId="0" applyFont="1" applyFill="1" applyBorder="1" applyAlignment="1">
      <alignment horizontal="right" vertical="center" indent="1"/>
    </xf>
    <xf numFmtId="0" fontId="102" fillId="0" borderId="0" xfId="0" applyFont="1" applyFill="1" applyBorder="1" applyAlignment="1">
      <alignment horizontal="left" vertical="center" wrapText="1" indent="1"/>
    </xf>
    <xf numFmtId="0" fontId="102" fillId="0" borderId="0" xfId="0" quotePrefix="1" applyFont="1" applyFill="1" applyBorder="1" applyAlignment="1">
      <alignment horizontal="left" vertical="center" indent="1"/>
    </xf>
    <xf numFmtId="0" fontId="80" fillId="14" borderId="100" xfId="0" applyFont="1" applyFill="1" applyBorder="1" applyAlignment="1">
      <alignment horizontal="center" vertical="center" wrapText="1"/>
    </xf>
    <xf numFmtId="167" fontId="78" fillId="0" borderId="100" xfId="3" applyNumberFormat="1" applyFont="1" applyFill="1" applyBorder="1" applyAlignment="1">
      <alignment horizontal="center" vertical="center"/>
    </xf>
    <xf numFmtId="9" fontId="71" fillId="0" borderId="0" xfId="5" applyFont="1" applyFill="1" applyBorder="1" applyAlignment="1">
      <alignment horizontal="left" vertical="center" wrapText="1" indent="1"/>
    </xf>
    <xf numFmtId="9" fontId="66" fillId="0" borderId="0" xfId="5" applyFont="1" applyFill="1" applyBorder="1" applyAlignment="1">
      <alignment horizontal="left" vertical="center" wrapText="1" indent="1"/>
    </xf>
    <xf numFmtId="0" fontId="80" fillId="0" borderId="117" xfId="0" applyFont="1" applyFill="1" applyBorder="1" applyAlignment="1">
      <alignment horizontal="center" vertical="center"/>
    </xf>
    <xf numFmtId="0" fontId="80" fillId="0" borderId="54" xfId="0" applyFont="1" applyFill="1" applyBorder="1" applyAlignment="1">
      <alignment horizontal="center" vertical="center" wrapText="1"/>
    </xf>
    <xf numFmtId="0" fontId="80" fillId="0" borderId="59" xfId="0" applyFont="1" applyFill="1" applyBorder="1" applyAlignment="1">
      <alignment horizontal="center" vertical="center" wrapText="1"/>
    </xf>
    <xf numFmtId="0" fontId="80" fillId="0" borderId="58" xfId="0" applyFont="1" applyFill="1" applyBorder="1" applyAlignment="1">
      <alignment horizontal="center" vertical="center" wrapText="1"/>
    </xf>
    <xf numFmtId="0" fontId="78" fillId="0" borderId="110" xfId="0" applyFont="1" applyFill="1" applyBorder="1" applyAlignment="1">
      <alignment horizontal="center" vertical="top" wrapText="1"/>
    </xf>
    <xf numFmtId="0" fontId="111" fillId="0" borderId="116" xfId="0" applyFont="1" applyFill="1" applyBorder="1" applyAlignment="1">
      <alignment horizontal="left" vertical="center" indent="2"/>
    </xf>
    <xf numFmtId="0" fontId="111" fillId="0" borderId="109" xfId="0" applyFont="1" applyFill="1" applyBorder="1" applyAlignment="1">
      <alignment horizontal="left" vertical="center"/>
    </xf>
    <xf numFmtId="9" fontId="78" fillId="0" borderId="116" xfId="0" applyNumberFormat="1" applyFont="1" applyFill="1" applyBorder="1" applyAlignment="1">
      <alignment horizontal="left" indent="2"/>
    </xf>
    <xf numFmtId="0" fontId="110" fillId="0" borderId="109" xfId="0" quotePrefix="1" applyFont="1" applyFill="1" applyBorder="1" applyAlignment="1">
      <alignment horizontal="center" vertical="center" wrapText="1"/>
    </xf>
    <xf numFmtId="0" fontId="78" fillId="0" borderId="112" xfId="0" applyFont="1" applyFill="1" applyBorder="1" applyAlignment="1">
      <alignment horizontal="center" vertical="top" wrapText="1"/>
    </xf>
    <xf numFmtId="0" fontId="110" fillId="0" borderId="56" xfId="0" applyFont="1" applyFill="1" applyBorder="1" applyAlignment="1">
      <alignment horizontal="left" vertical="center" wrapText="1" indent="1"/>
    </xf>
    <xf numFmtId="0" fontId="110" fillId="0" borderId="57" xfId="0" applyFont="1" applyFill="1" applyBorder="1" applyAlignment="1">
      <alignment horizontal="left" vertical="center" wrapText="1" indent="1"/>
    </xf>
    <xf numFmtId="167" fontId="78" fillId="0" borderId="111" xfId="3" applyNumberFormat="1" applyFont="1" applyFill="1" applyBorder="1" applyAlignment="1">
      <alignment horizontal="center" vertical="center"/>
    </xf>
    <xf numFmtId="0" fontId="78" fillId="0" borderId="88" xfId="0" applyFont="1" applyFill="1" applyBorder="1" applyAlignment="1">
      <alignment horizontal="left" vertical="top" indent="1"/>
    </xf>
    <xf numFmtId="0" fontId="78" fillId="0" borderId="56" xfId="0" applyFont="1" applyFill="1" applyBorder="1" applyAlignment="1">
      <alignment horizontal="left" vertical="top" indent="1"/>
    </xf>
    <xf numFmtId="0" fontId="78" fillId="0" borderId="57" xfId="0" applyFont="1" applyFill="1" applyBorder="1" applyAlignment="1">
      <alignment horizontal="left" vertical="top" indent="1"/>
    </xf>
    <xf numFmtId="0" fontId="78" fillId="0" borderId="0" xfId="0" applyFont="1" applyFill="1" applyBorder="1" applyAlignment="1">
      <alignment horizontal="center" wrapText="1"/>
    </xf>
    <xf numFmtId="0" fontId="69" fillId="29" borderId="101" xfId="0" applyFont="1" applyFill="1" applyBorder="1" applyAlignment="1">
      <alignment horizontal="left" vertical="center" indent="1"/>
    </xf>
    <xf numFmtId="0" fontId="78" fillId="0" borderId="100" xfId="0" applyFont="1" applyFill="1" applyBorder="1" applyAlignment="1">
      <alignment horizontal="center" vertical="center"/>
    </xf>
    <xf numFmtId="0" fontId="107" fillId="6" borderId="101" xfId="0" applyFont="1" applyFill="1" applyBorder="1" applyAlignment="1">
      <alignment horizontal="left" vertical="center" indent="1"/>
    </xf>
    <xf numFmtId="0" fontId="107" fillId="30" borderId="101" xfId="0" applyFont="1" applyFill="1" applyBorder="1" applyAlignment="1">
      <alignment horizontal="left" vertical="center" indent="1"/>
    </xf>
    <xf numFmtId="0" fontId="111" fillId="0" borderId="87" xfId="0" applyFont="1" applyFill="1" applyBorder="1" applyAlignment="1">
      <alignment horizontal="left" vertical="center" indent="2"/>
    </xf>
    <xf numFmtId="0" fontId="111" fillId="0" borderId="0" xfId="0" applyFont="1" applyFill="1" applyBorder="1" applyAlignment="1">
      <alignment horizontal="center" vertical="center"/>
    </xf>
    <xf numFmtId="0" fontId="111" fillId="0" borderId="50" xfId="0" applyFont="1" applyFill="1" applyBorder="1" applyAlignment="1">
      <alignment horizontal="center" vertical="center"/>
    </xf>
    <xf numFmtId="0" fontId="69" fillId="7" borderId="101" xfId="0" applyFont="1" applyFill="1" applyBorder="1" applyAlignment="1">
      <alignment horizontal="left" vertical="center" indent="1"/>
    </xf>
    <xf numFmtId="9" fontId="78" fillId="0" borderId="88" xfId="0" applyNumberFormat="1" applyFont="1" applyFill="1" applyBorder="1" applyAlignment="1">
      <alignment horizontal="left" vertical="center" indent="2"/>
    </xf>
    <xf numFmtId="0" fontId="110" fillId="0" borderId="56" xfId="0" quotePrefix="1" applyFont="1" applyFill="1" applyBorder="1" applyAlignment="1">
      <alignment horizontal="center" vertical="center" wrapText="1"/>
    </xf>
    <xf numFmtId="0" fontId="78" fillId="0" borderId="57" xfId="0" quotePrefix="1" applyFont="1" applyFill="1" applyBorder="1" applyAlignment="1">
      <alignment horizontal="center" vertical="center" wrapText="1"/>
    </xf>
    <xf numFmtId="0" fontId="108" fillId="0" borderId="0" xfId="0" applyFont="1" applyFill="1"/>
    <xf numFmtId="0" fontId="108" fillId="0" borderId="0" xfId="0" applyFont="1" applyFill="1" applyBorder="1" applyAlignment="1">
      <alignment horizontal="left" vertical="center"/>
    </xf>
    <xf numFmtId="0" fontId="108" fillId="0" borderId="0" xfId="0" applyFont="1" applyFill="1" applyBorder="1" applyAlignment="1">
      <alignment horizontal="center"/>
    </xf>
    <xf numFmtId="0" fontId="108" fillId="0" borderId="0" xfId="0" applyFont="1" applyFill="1" applyBorder="1" applyAlignment="1">
      <alignment horizontal="center" wrapText="1"/>
    </xf>
    <xf numFmtId="9" fontId="78" fillId="0" borderId="101" xfId="5" applyFont="1" applyFill="1" applyBorder="1" applyAlignment="1">
      <alignment horizontal="center" vertical="center"/>
    </xf>
    <xf numFmtId="8" fontId="84" fillId="0" borderId="0" xfId="0" quotePrefix="1" applyNumberFormat="1" applyFont="1" applyFill="1" applyBorder="1" applyAlignment="1">
      <alignment horizontal="left" vertical="center" wrapText="1" indent="1"/>
    </xf>
    <xf numFmtId="0" fontId="65" fillId="12" borderId="0" xfId="0" applyFont="1" applyFill="1"/>
    <xf numFmtId="0" fontId="113" fillId="12" borderId="0" xfId="0" applyFont="1" applyFill="1" applyBorder="1" applyAlignment="1">
      <alignment horizontal="left" vertical="center" indent="2"/>
    </xf>
    <xf numFmtId="0" fontId="84" fillId="12" borderId="0" xfId="0" applyFont="1" applyFill="1" applyBorder="1" applyAlignment="1">
      <alignment horizontal="left" vertical="center" wrapText="1" indent="1"/>
    </xf>
    <xf numFmtId="0" fontId="83" fillId="12" borderId="0" xfId="0" applyFont="1" applyFill="1" applyBorder="1" applyAlignment="1">
      <alignment horizontal="right" vertical="center" wrapText="1" indent="1"/>
    </xf>
    <xf numFmtId="8" fontId="84" fillId="12" borderId="0" xfId="0" quotePrefix="1" applyNumberFormat="1" applyFont="1" applyFill="1" applyBorder="1" applyAlignment="1">
      <alignment horizontal="left" vertical="center" wrapText="1" indent="1"/>
    </xf>
    <xf numFmtId="0" fontId="66" fillId="12" borderId="0" xfId="0" applyFont="1" applyFill="1" applyBorder="1" applyAlignment="1">
      <alignment horizontal="left" vertical="center" wrapText="1" indent="1"/>
    </xf>
    <xf numFmtId="0" fontId="69" fillId="12" borderId="0" xfId="0" applyFont="1" applyFill="1" applyBorder="1" applyAlignment="1">
      <alignment horizontal="center" vertical="center"/>
    </xf>
    <xf numFmtId="0" fontId="65" fillId="12" borderId="0" xfId="0" applyFont="1" applyFill="1" applyAlignment="1"/>
    <xf numFmtId="0" fontId="66" fillId="0" borderId="0" xfId="0" applyFont="1" applyFill="1" applyBorder="1" applyAlignment="1">
      <alignment horizontal="left" vertical="center"/>
    </xf>
    <xf numFmtId="0" fontId="101" fillId="0" borderId="136" xfId="0" applyFont="1" applyBorder="1" applyAlignment="1">
      <alignment vertical="center"/>
    </xf>
    <xf numFmtId="0" fontId="114" fillId="0" borderId="94" xfId="6" applyFont="1" applyFill="1" applyBorder="1" applyAlignment="1">
      <alignment horizontal="left" vertical="center" indent="1"/>
    </xf>
    <xf numFmtId="0" fontId="81" fillId="0" borderId="95" xfId="0" applyFont="1" applyFill="1" applyBorder="1" applyAlignment="1">
      <alignment horizontal="center"/>
    </xf>
    <xf numFmtId="0" fontId="81" fillId="0" borderId="95" xfId="0" applyFont="1" applyFill="1" applyBorder="1" applyAlignment="1">
      <alignment horizontal="center" wrapText="1"/>
    </xf>
    <xf numFmtId="0" fontId="81" fillId="0" borderId="96" xfId="0" applyFont="1" applyFill="1" applyBorder="1" applyAlignment="1">
      <alignment horizontal="center" wrapText="1"/>
    </xf>
    <xf numFmtId="0" fontId="89" fillId="0" borderId="0" xfId="0" applyFont="1" applyFill="1" applyBorder="1" applyAlignment="1">
      <alignment horizontal="left" vertical="center" wrapText="1" indent="1"/>
    </xf>
    <xf numFmtId="0" fontId="115" fillId="0" borderId="0" xfId="0" applyFont="1" applyFill="1" applyBorder="1" applyAlignment="1">
      <alignment horizontal="center" vertical="center"/>
    </xf>
    <xf numFmtId="0" fontId="105" fillId="0" borderId="0" xfId="0" applyFont="1" applyFill="1" applyAlignment="1"/>
    <xf numFmtId="0" fontId="87" fillId="0" borderId="84" xfId="6" applyFont="1" applyFill="1" applyBorder="1" applyAlignment="1">
      <alignment horizontal="left" vertical="center" indent="2"/>
    </xf>
    <xf numFmtId="0" fontId="81" fillId="0" borderId="92" xfId="0" applyFont="1" applyFill="1" applyBorder="1" applyAlignment="1">
      <alignment horizontal="center"/>
    </xf>
    <xf numFmtId="0" fontId="81" fillId="0" borderId="92" xfId="0" applyFont="1" applyFill="1" applyBorder="1" applyAlignment="1">
      <alignment horizontal="center" wrapText="1"/>
    </xf>
    <xf numFmtId="0" fontId="81" fillId="0" borderId="93" xfId="0" applyFont="1" applyFill="1" applyBorder="1" applyAlignment="1">
      <alignment horizontal="center" wrapText="1"/>
    </xf>
    <xf numFmtId="0" fontId="116" fillId="0" borderId="84" xfId="6" applyFont="1" applyBorder="1" applyAlignment="1">
      <alignment horizontal="left" indent="4"/>
    </xf>
    <xf numFmtId="0" fontId="116" fillId="0" borderId="84" xfId="6" applyFont="1" applyFill="1" applyBorder="1" applyAlignment="1">
      <alignment horizontal="left" vertical="center" indent="4"/>
    </xf>
    <xf numFmtId="0" fontId="114" fillId="0" borderId="84" xfId="6" applyFont="1" applyFill="1" applyBorder="1" applyAlignment="1">
      <alignment horizontal="left" vertical="center" indent="1"/>
    </xf>
    <xf numFmtId="0" fontId="87" fillId="0" borderId="84" xfId="6" applyFont="1" applyFill="1" applyBorder="1" applyAlignment="1">
      <alignment horizontal="left" vertical="center" indent="4"/>
    </xf>
    <xf numFmtId="0" fontId="116" fillId="0" borderId="84" xfId="6" applyFont="1" applyFill="1" applyBorder="1" applyAlignment="1">
      <alignment horizontal="left" vertical="center" indent="7"/>
    </xf>
    <xf numFmtId="0" fontId="116" fillId="0" borderId="84" xfId="6" applyFont="1" applyFill="1" applyBorder="1" applyAlignment="1">
      <alignment horizontal="left" vertical="center" indent="5"/>
    </xf>
    <xf numFmtId="0" fontId="116" fillId="0" borderId="97" xfId="6" applyFont="1" applyFill="1" applyBorder="1" applyAlignment="1">
      <alignment horizontal="left" vertical="center" indent="4"/>
    </xf>
    <xf numFmtId="0" fontId="81" fillId="0" borderId="98" xfId="0" applyFont="1" applyFill="1" applyBorder="1" applyAlignment="1">
      <alignment horizontal="center"/>
    </xf>
    <xf numFmtId="0" fontId="81" fillId="0" borderId="98" xfId="0" applyFont="1" applyFill="1" applyBorder="1" applyAlignment="1">
      <alignment horizontal="center" wrapText="1"/>
    </xf>
    <xf numFmtId="0" fontId="81" fillId="0" borderId="99" xfId="0" applyFont="1" applyFill="1" applyBorder="1" applyAlignment="1">
      <alignment horizontal="center" wrapText="1"/>
    </xf>
    <xf numFmtId="0" fontId="67" fillId="40" borderId="0" xfId="0" applyFont="1" applyFill="1" applyBorder="1" applyAlignment="1">
      <alignment horizontal="left" vertical="center" indent="2"/>
    </xf>
    <xf numFmtId="0" fontId="65" fillId="40" borderId="0" xfId="0" applyFont="1" applyFill="1" applyBorder="1"/>
    <xf numFmtId="0" fontId="65" fillId="40" borderId="0" xfId="0" applyFont="1" applyFill="1" applyBorder="1" applyAlignment="1">
      <alignment horizontal="center" wrapText="1"/>
    </xf>
    <xf numFmtId="0" fontId="67" fillId="40" borderId="0" xfId="0" applyFont="1" applyFill="1" applyBorder="1" applyAlignment="1">
      <alignment horizontal="center" vertical="center"/>
    </xf>
    <xf numFmtId="0" fontId="65" fillId="39" borderId="0" xfId="0" applyFont="1" applyFill="1" applyBorder="1" applyAlignment="1">
      <alignment horizontal="center" vertical="center"/>
    </xf>
    <xf numFmtId="0" fontId="67" fillId="40" borderId="0" xfId="0" applyFont="1" applyFill="1" applyBorder="1" applyAlignment="1">
      <alignment vertical="center"/>
    </xf>
    <xf numFmtId="0" fontId="67" fillId="40" borderId="0" xfId="0" applyFont="1" applyFill="1" applyBorder="1" applyAlignment="1">
      <alignment horizontal="left" vertical="center"/>
    </xf>
    <xf numFmtId="0" fontId="100" fillId="40" borderId="0" xfId="0" applyFont="1" applyFill="1" applyBorder="1" applyAlignment="1">
      <alignment horizontal="left" vertical="center" wrapText="1"/>
    </xf>
    <xf numFmtId="0" fontId="65" fillId="40" borderId="0" xfId="0" applyFont="1" applyFill="1" applyBorder="1" applyAlignment="1">
      <alignment horizontal="center"/>
    </xf>
    <xf numFmtId="0" fontId="80" fillId="40" borderId="0" xfId="0" applyFont="1" applyFill="1" applyBorder="1" applyAlignment="1">
      <alignment horizontal="left" vertical="top" wrapText="1"/>
    </xf>
    <xf numFmtId="0" fontId="105" fillId="40" borderId="0" xfId="0" applyFont="1" applyFill="1" applyBorder="1" applyAlignment="1">
      <alignment horizontal="center" vertical="top" wrapText="1"/>
    </xf>
    <xf numFmtId="0" fontId="108" fillId="40" borderId="0" xfId="0" applyFont="1" applyFill="1" applyBorder="1" applyAlignment="1">
      <alignment horizontal="center" vertical="top" wrapText="1"/>
    </xf>
    <xf numFmtId="0" fontId="65" fillId="39" borderId="0" xfId="0" applyFont="1" applyFill="1" applyBorder="1"/>
    <xf numFmtId="0" fontId="65" fillId="39" borderId="0" xfId="0" applyFont="1" applyFill="1" applyBorder="1" applyAlignment="1">
      <alignment horizontal="center" wrapText="1"/>
    </xf>
    <xf numFmtId="0" fontId="85" fillId="40" borderId="0" xfId="0" applyFont="1" applyFill="1" applyBorder="1" applyAlignment="1">
      <alignment horizontal="center" wrapText="1"/>
    </xf>
    <xf numFmtId="0" fontId="84" fillId="40" borderId="0" xfId="0" applyFont="1" applyFill="1" applyBorder="1" applyAlignment="1">
      <alignment horizontal="left" vertical="center" wrapText="1" indent="1"/>
    </xf>
    <xf numFmtId="0" fontId="83" fillId="40" borderId="0" xfId="0" applyFont="1" applyFill="1" applyBorder="1" applyAlignment="1">
      <alignment horizontal="right" vertical="center" wrapText="1" indent="1"/>
    </xf>
    <xf numFmtId="8" fontId="84" fillId="40" borderId="0" xfId="0" quotePrefix="1" applyNumberFormat="1" applyFont="1" applyFill="1" applyBorder="1" applyAlignment="1">
      <alignment horizontal="left" vertical="center" wrapText="1" indent="1"/>
    </xf>
    <xf numFmtId="0" fontId="70" fillId="0" borderId="0" xfId="0" applyFont="1" applyFill="1" applyBorder="1" applyAlignment="1">
      <alignment horizontal="left" vertical="center"/>
    </xf>
    <xf numFmtId="0" fontId="67" fillId="40" borderId="0" xfId="0" applyFont="1" applyFill="1" applyBorder="1" applyAlignment="1">
      <alignment horizontal="left" vertical="center" indent="1"/>
    </xf>
    <xf numFmtId="0" fontId="72" fillId="0" borderId="71" xfId="0" applyFont="1" applyFill="1" applyBorder="1" applyAlignment="1">
      <alignment horizontal="left" vertical="justify" indent="1"/>
    </xf>
    <xf numFmtId="0" fontId="71" fillId="0" borderId="143" xfId="0" applyFont="1" applyFill="1" applyBorder="1" applyAlignment="1">
      <alignment horizontal="left" vertical="justify" wrapText="1" indent="1"/>
    </xf>
    <xf numFmtId="0" fontId="72" fillId="0" borderId="70" xfId="0" applyFont="1" applyFill="1" applyBorder="1" applyAlignment="1">
      <alignment horizontal="left" vertical="justify" indent="1"/>
    </xf>
    <xf numFmtId="0" fontId="72" fillId="0" borderId="144" xfId="0" applyFont="1" applyFill="1" applyBorder="1" applyAlignment="1">
      <alignment horizontal="left" vertical="justify" indent="1"/>
    </xf>
    <xf numFmtId="9" fontId="78" fillId="0" borderId="101" xfId="5" applyFont="1" applyFill="1" applyBorder="1" applyAlignment="1">
      <alignment horizontal="left" vertical="center" wrapText="1"/>
    </xf>
    <xf numFmtId="0" fontId="21" fillId="0" borderId="145" xfId="0" applyFont="1" applyFill="1" applyBorder="1" applyAlignment="1" applyProtection="1">
      <alignment horizontal="center" vertical="center" wrapText="1"/>
    </xf>
    <xf numFmtId="0" fontId="21" fillId="0" borderId="146" xfId="0" applyFont="1" applyFill="1" applyBorder="1" applyAlignment="1" applyProtection="1">
      <alignment horizontal="center" vertical="center" wrapText="1"/>
    </xf>
    <xf numFmtId="0" fontId="21" fillId="0" borderId="147" xfId="0" applyFont="1" applyFill="1" applyBorder="1" applyAlignment="1" applyProtection="1">
      <alignment horizontal="center" vertical="center" wrapText="1"/>
    </xf>
    <xf numFmtId="0" fontId="29" fillId="4" borderId="145" xfId="0" applyFont="1" applyFill="1" applyBorder="1" applyAlignment="1">
      <alignment horizontal="center" vertical="center"/>
    </xf>
    <xf numFmtId="0" fontId="29" fillId="4" borderId="146" xfId="0" applyFont="1" applyFill="1" applyBorder="1" applyAlignment="1">
      <alignment horizontal="center" vertical="center"/>
    </xf>
    <xf numFmtId="0" fontId="29" fillId="4" borderId="147" xfId="0" applyFont="1" applyFill="1" applyBorder="1" applyAlignment="1">
      <alignment horizontal="center" vertical="center"/>
    </xf>
    <xf numFmtId="0" fontId="21" fillId="0" borderId="148" xfId="0" applyFont="1" applyFill="1" applyBorder="1" applyAlignment="1" applyProtection="1">
      <alignment horizontal="left" vertical="center" wrapText="1" indent="1"/>
    </xf>
    <xf numFmtId="0" fontId="29" fillId="4" borderId="149" xfId="0" applyFont="1" applyFill="1" applyBorder="1" applyAlignment="1">
      <alignment horizontal="center" vertical="center"/>
    </xf>
    <xf numFmtId="0" fontId="21" fillId="0" borderId="150" xfId="0" applyFont="1" applyFill="1" applyBorder="1" applyAlignment="1" applyProtection="1">
      <alignment horizontal="left" vertical="center" wrapText="1" indent="1"/>
    </xf>
    <xf numFmtId="0" fontId="29" fillId="4" borderId="151" xfId="0" applyFont="1" applyFill="1" applyBorder="1" applyAlignment="1">
      <alignment horizontal="center" vertical="center"/>
    </xf>
    <xf numFmtId="0" fontId="21" fillId="0" borderId="152" xfId="0" applyFont="1" applyFill="1" applyBorder="1" applyAlignment="1" applyProtection="1">
      <alignment horizontal="left" vertical="center" wrapText="1" indent="1"/>
    </xf>
    <xf numFmtId="0" fontId="29" fillId="4" borderId="153" xfId="0" applyFont="1" applyFill="1" applyBorder="1" applyAlignment="1">
      <alignment horizontal="center" vertical="center"/>
    </xf>
    <xf numFmtId="0" fontId="7" fillId="12" borderId="118" xfId="0" applyFont="1" applyFill="1" applyBorder="1" applyAlignment="1" applyProtection="1">
      <alignment horizontal="left" vertical="center"/>
    </xf>
    <xf numFmtId="0" fontId="9" fillId="12" borderId="71" xfId="0" applyFont="1" applyFill="1" applyBorder="1" applyProtection="1"/>
    <xf numFmtId="0" fontId="62" fillId="12" borderId="118" xfId="0" applyFont="1" applyFill="1" applyBorder="1" applyAlignment="1" applyProtection="1">
      <alignment horizontal="left" vertical="center"/>
    </xf>
    <xf numFmtId="0" fontId="4" fillId="12" borderId="118" xfId="0" applyFont="1" applyFill="1" applyBorder="1" applyAlignment="1" applyProtection="1">
      <alignment vertical="center"/>
    </xf>
    <xf numFmtId="0" fontId="19" fillId="0" borderId="118" xfId="0" applyFont="1" applyFill="1" applyBorder="1" applyAlignment="1">
      <alignment vertical="center"/>
    </xf>
    <xf numFmtId="0" fontId="0" fillId="0" borderId="0" xfId="0" applyBorder="1"/>
    <xf numFmtId="0" fontId="9" fillId="12" borderId="0" xfId="0" applyFont="1" applyFill="1" applyBorder="1" applyAlignment="1" applyProtection="1">
      <alignment horizontal="left" vertical="top" indent="1"/>
    </xf>
    <xf numFmtId="0" fontId="20" fillId="12" borderId="118" xfId="0" applyFont="1" applyFill="1" applyBorder="1" applyAlignment="1" applyProtection="1">
      <alignment horizontal="left" vertical="center"/>
    </xf>
    <xf numFmtId="0" fontId="10" fillId="12" borderId="118" xfId="0" applyFont="1" applyFill="1" applyBorder="1" applyAlignment="1" applyProtection="1">
      <alignment horizontal="left"/>
    </xf>
    <xf numFmtId="0" fontId="9" fillId="12" borderId="0" xfId="0" applyFont="1" applyFill="1" applyBorder="1" applyAlignment="1" applyProtection="1">
      <alignment horizontal="left"/>
    </xf>
    <xf numFmtId="166" fontId="9" fillId="12" borderId="0" xfId="0" applyNumberFormat="1" applyFont="1" applyFill="1" applyBorder="1" applyProtection="1"/>
    <xf numFmtId="10" fontId="9" fillId="12" borderId="0" xfId="0" applyNumberFormat="1" applyFont="1" applyFill="1" applyBorder="1" applyAlignment="1" applyProtection="1">
      <alignment horizontal="center" vertical="center"/>
    </xf>
    <xf numFmtId="0" fontId="8" fillId="12" borderId="118" xfId="0" quotePrefix="1" applyFont="1" applyFill="1" applyBorder="1" applyAlignment="1" applyProtection="1">
      <alignment horizontal="left"/>
    </xf>
    <xf numFmtId="0" fontId="13" fillId="12" borderId="118" xfId="0" applyFont="1" applyFill="1" applyBorder="1" applyAlignment="1" applyProtection="1">
      <alignment horizontal="left"/>
    </xf>
    <xf numFmtId="0" fontId="12" fillId="12" borderId="0" xfId="0" applyFont="1" applyFill="1" applyBorder="1" applyAlignment="1" applyProtection="1">
      <alignment horizontal="left"/>
    </xf>
    <xf numFmtId="0" fontId="0" fillId="0" borderId="143" xfId="0" applyBorder="1"/>
    <xf numFmtId="0" fontId="0" fillId="0" borderId="70" xfId="0" applyBorder="1"/>
    <xf numFmtId="0" fontId="0" fillId="0" borderId="144" xfId="0" applyBorder="1"/>
    <xf numFmtId="0" fontId="63" fillId="12" borderId="118" xfId="0" applyFont="1" applyFill="1" applyBorder="1" applyAlignment="1" applyProtection="1">
      <alignment horizontal="left" vertical="center"/>
    </xf>
    <xf numFmtId="0" fontId="4" fillId="12" borderId="50" xfId="0" applyFont="1" applyFill="1" applyBorder="1" applyAlignment="1" applyProtection="1">
      <alignment vertical="center"/>
    </xf>
    <xf numFmtId="0" fontId="9" fillId="12" borderId="50" xfId="0" applyFont="1" applyFill="1" applyBorder="1" applyProtection="1"/>
    <xf numFmtId="0" fontId="119" fillId="12" borderId="118" xfId="0" applyFont="1" applyFill="1" applyBorder="1" applyAlignment="1" applyProtection="1">
      <alignment horizontal="left" vertical="center" indent="1"/>
    </xf>
    <xf numFmtId="0" fontId="119" fillId="12" borderId="0" xfId="0" applyFont="1" applyFill="1" applyBorder="1" applyAlignment="1" applyProtection="1">
      <alignment horizontal="left" vertical="center" indent="1"/>
    </xf>
    <xf numFmtId="0" fontId="119" fillId="12" borderId="0" xfId="0" applyFont="1" applyFill="1" applyBorder="1" applyProtection="1"/>
    <xf numFmtId="0" fontId="119" fillId="12" borderId="71" xfId="0" applyFont="1" applyFill="1" applyBorder="1" applyProtection="1"/>
    <xf numFmtId="0" fontId="120" fillId="0" borderId="0" xfId="0" applyFont="1"/>
    <xf numFmtId="0" fontId="121" fillId="33" borderId="61" xfId="3" quotePrefix="1" applyNumberFormat="1" applyFont="1" applyFill="1" applyBorder="1" applyAlignment="1">
      <alignment horizontal="center" vertical="center"/>
    </xf>
    <xf numFmtId="0" fontId="121" fillId="33" borderId="62" xfId="3" quotePrefix="1" applyNumberFormat="1" applyFont="1" applyFill="1" applyBorder="1" applyAlignment="1">
      <alignment horizontal="center" vertical="center"/>
    </xf>
    <xf numFmtId="0" fontId="121" fillId="5" borderId="62" xfId="3" quotePrefix="1" applyNumberFormat="1" applyFont="1" applyFill="1" applyBorder="1" applyAlignment="1">
      <alignment horizontal="center" vertical="center"/>
    </xf>
    <xf numFmtId="0" fontId="121" fillId="5" borderId="63" xfId="3" quotePrefix="1" applyNumberFormat="1" applyFont="1" applyFill="1" applyBorder="1" applyAlignment="1">
      <alignment horizontal="center" vertical="center"/>
    </xf>
    <xf numFmtId="0" fontId="121" fillId="33" borderId="64" xfId="3" quotePrefix="1" applyNumberFormat="1" applyFont="1" applyFill="1" applyBorder="1" applyAlignment="1">
      <alignment horizontal="center" vertical="center"/>
    </xf>
    <xf numFmtId="0" fontId="121" fillId="33" borderId="65" xfId="3" quotePrefix="1" applyNumberFormat="1" applyFont="1" applyFill="1" applyBorder="1" applyAlignment="1">
      <alignment horizontal="center" vertical="center"/>
    </xf>
    <xf numFmtId="0" fontId="121" fillId="5" borderId="65" xfId="3" quotePrefix="1" applyNumberFormat="1" applyFont="1" applyFill="1" applyBorder="1" applyAlignment="1">
      <alignment horizontal="center" vertical="center"/>
    </xf>
    <xf numFmtId="0" fontId="121" fillId="5" borderId="66" xfId="3" quotePrefix="1" applyNumberFormat="1" applyFont="1" applyFill="1" applyBorder="1" applyAlignment="1">
      <alignment horizontal="center" vertical="center"/>
    </xf>
    <xf numFmtId="0" fontId="121" fillId="8" borderId="65" xfId="3" quotePrefix="1" applyNumberFormat="1" applyFont="1" applyFill="1" applyBorder="1" applyAlignment="1">
      <alignment horizontal="center" vertical="center"/>
    </xf>
    <xf numFmtId="0" fontId="121" fillId="8" borderId="66" xfId="3" quotePrefix="1" applyNumberFormat="1" applyFont="1" applyFill="1" applyBorder="1" applyAlignment="1">
      <alignment horizontal="center" vertical="center"/>
    </xf>
    <xf numFmtId="0" fontId="121" fillId="34" borderId="64" xfId="3" quotePrefix="1" applyNumberFormat="1" applyFont="1" applyFill="1" applyBorder="1" applyAlignment="1">
      <alignment horizontal="center" vertical="center"/>
    </xf>
    <xf numFmtId="0" fontId="121" fillId="34" borderId="65" xfId="3" quotePrefix="1" applyNumberFormat="1" applyFont="1" applyFill="1" applyBorder="1" applyAlignment="1">
      <alignment horizontal="center" vertical="center"/>
    </xf>
    <xf numFmtId="0" fontId="121" fillId="34" borderId="66" xfId="3" quotePrefix="1" applyNumberFormat="1" applyFont="1" applyFill="1" applyBorder="1" applyAlignment="1">
      <alignment horizontal="center" vertical="center"/>
    </xf>
    <xf numFmtId="0" fontId="121" fillId="34" borderId="67" xfId="3" quotePrefix="1" applyNumberFormat="1" applyFont="1" applyFill="1" applyBorder="1" applyAlignment="1">
      <alignment horizontal="center" vertical="center"/>
    </xf>
    <xf numFmtId="0" fontId="121" fillId="34" borderId="68" xfId="3" quotePrefix="1" applyNumberFormat="1" applyFont="1" applyFill="1" applyBorder="1" applyAlignment="1">
      <alignment horizontal="center" vertical="center"/>
    </xf>
    <xf numFmtId="0" fontId="121" fillId="34" borderId="69" xfId="3" quotePrefix="1" applyNumberFormat="1" applyFont="1" applyFill="1" applyBorder="1" applyAlignment="1">
      <alignment horizontal="center" vertical="center"/>
    </xf>
    <xf numFmtId="0" fontId="22" fillId="21" borderId="43" xfId="0" applyFont="1" applyFill="1" applyBorder="1" applyAlignment="1" applyProtection="1">
      <alignment horizontal="center" vertical="center" wrapText="1"/>
    </xf>
    <xf numFmtId="0" fontId="22" fillId="21" borderId="44" xfId="0" applyFont="1" applyFill="1" applyBorder="1" applyAlignment="1" applyProtection="1">
      <alignment horizontal="center" vertical="center" wrapText="1"/>
    </xf>
    <xf numFmtId="0" fontId="22" fillId="27" borderId="46" xfId="0" applyFont="1" applyFill="1" applyBorder="1" applyAlignment="1" applyProtection="1">
      <alignment horizontal="center" vertical="center" wrapText="1"/>
    </xf>
    <xf numFmtId="0" fontId="22" fillId="27" borderId="44" xfId="0" applyFont="1" applyFill="1" applyBorder="1" applyAlignment="1" applyProtection="1">
      <alignment horizontal="center" vertical="center" wrapText="1"/>
    </xf>
    <xf numFmtId="0" fontId="22" fillId="27" borderId="47" xfId="0" applyFont="1" applyFill="1" applyBorder="1" applyAlignment="1" applyProtection="1">
      <alignment horizontal="center" vertical="center" wrapText="1"/>
    </xf>
    <xf numFmtId="0" fontId="1" fillId="22" borderId="40" xfId="0" applyFont="1" applyFill="1" applyBorder="1" applyAlignment="1" applyProtection="1">
      <alignment horizontal="center" vertical="center" wrapText="1"/>
    </xf>
    <xf numFmtId="0" fontId="1" fillId="22" borderId="18" xfId="0" applyFont="1" applyFill="1" applyBorder="1" applyAlignment="1" applyProtection="1">
      <alignment horizontal="center" vertical="center" wrapText="1"/>
    </xf>
    <xf numFmtId="0" fontId="1" fillId="22" borderId="25" xfId="0" applyFont="1" applyFill="1" applyBorder="1" applyAlignment="1" applyProtection="1">
      <alignment horizontal="center" vertical="center" wrapText="1"/>
    </xf>
    <xf numFmtId="0" fontId="1" fillId="22" borderId="17" xfId="0" applyFont="1" applyFill="1" applyBorder="1" applyAlignment="1" applyProtection="1">
      <alignment horizontal="center" vertical="center" wrapText="1"/>
    </xf>
    <xf numFmtId="0" fontId="24" fillId="14" borderId="43" xfId="0" applyFont="1" applyFill="1" applyBorder="1" applyAlignment="1" applyProtection="1">
      <alignment horizontal="center" vertical="center" wrapText="1"/>
    </xf>
    <xf numFmtId="0" fontId="24" fillId="14" borderId="44" xfId="0" applyFont="1" applyFill="1" applyBorder="1" applyAlignment="1" applyProtection="1">
      <alignment horizontal="center" vertical="center" wrapText="1"/>
    </xf>
    <xf numFmtId="0" fontId="1" fillId="25" borderId="31" xfId="0" applyFont="1" applyFill="1" applyBorder="1" applyAlignment="1" applyProtection="1">
      <alignment horizontal="center" vertical="center" wrapText="1"/>
    </xf>
    <xf numFmtId="0" fontId="1" fillId="25" borderId="18" xfId="0" applyFont="1" applyFill="1" applyBorder="1" applyAlignment="1" applyProtection="1">
      <alignment horizontal="center" vertical="center" wrapText="1"/>
    </xf>
    <xf numFmtId="0" fontId="1" fillId="25" borderId="17" xfId="0" applyFont="1" applyFill="1" applyBorder="1" applyAlignment="1" applyProtection="1">
      <alignment horizontal="center" vertical="center" wrapText="1"/>
    </xf>
    <xf numFmtId="0" fontId="1" fillId="25" borderId="42" xfId="0" applyFont="1" applyFill="1" applyBorder="1" applyAlignment="1" applyProtection="1">
      <alignment horizontal="center" vertical="center" wrapText="1"/>
    </xf>
    <xf numFmtId="0" fontId="1" fillId="25" borderId="21" xfId="0" applyFont="1" applyFill="1" applyBorder="1" applyAlignment="1" applyProtection="1">
      <alignment horizontal="center" vertical="center" wrapText="1"/>
    </xf>
    <xf numFmtId="0" fontId="1" fillId="25" borderId="24" xfId="0" applyFont="1" applyFill="1" applyBorder="1" applyAlignment="1" applyProtection="1">
      <alignment horizontal="center" vertical="center" wrapText="1"/>
    </xf>
    <xf numFmtId="0" fontId="1" fillId="14" borderId="40" xfId="0" applyFont="1" applyFill="1" applyBorder="1" applyAlignment="1" applyProtection="1">
      <alignment horizontal="center" vertical="center" wrapText="1"/>
    </xf>
    <xf numFmtId="0" fontId="1" fillId="14" borderId="18" xfId="0" applyFont="1" applyFill="1" applyBorder="1" applyAlignment="1" applyProtection="1">
      <alignment horizontal="center" vertical="center" wrapText="1"/>
    </xf>
    <xf numFmtId="0" fontId="1" fillId="14" borderId="25" xfId="0" applyFont="1" applyFill="1" applyBorder="1" applyAlignment="1" applyProtection="1">
      <alignment horizontal="center" vertical="center" wrapText="1"/>
    </xf>
    <xf numFmtId="0" fontId="1" fillId="14" borderId="17"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60" xfId="0" applyFont="1" applyFill="1" applyBorder="1" applyAlignment="1" applyProtection="1">
      <alignment horizontal="center" vertical="center" wrapText="1"/>
    </xf>
    <xf numFmtId="0" fontId="1" fillId="18" borderId="32" xfId="0" applyFont="1" applyFill="1" applyBorder="1" applyAlignment="1" applyProtection="1">
      <alignment horizontal="center" vertical="center" wrapText="1"/>
    </xf>
    <xf numFmtId="0" fontId="1" fillId="18" borderId="18" xfId="0" applyFont="1" applyFill="1" applyBorder="1" applyAlignment="1" applyProtection="1">
      <alignment horizontal="center" vertical="center" wrapText="1"/>
    </xf>
    <xf numFmtId="0" fontId="1" fillId="18" borderId="19" xfId="0" applyFont="1" applyFill="1" applyBorder="1" applyAlignment="1" applyProtection="1">
      <alignment horizontal="center" vertical="center" wrapText="1"/>
    </xf>
    <xf numFmtId="0" fontId="1" fillId="18" borderId="17" xfId="0" applyFont="1" applyFill="1" applyBorder="1" applyAlignment="1" applyProtection="1">
      <alignment horizontal="center" vertical="center" wrapText="1"/>
    </xf>
    <xf numFmtId="0" fontId="1" fillId="18" borderId="24" xfId="0" applyFont="1" applyFill="1" applyBorder="1" applyAlignment="1" applyProtection="1">
      <alignment horizontal="center" vertical="center" wrapText="1"/>
    </xf>
    <xf numFmtId="0" fontId="1" fillId="18" borderId="22" xfId="0" applyFont="1" applyFill="1" applyBorder="1" applyAlignment="1" applyProtection="1">
      <alignment horizontal="center" vertical="center" wrapText="1"/>
    </xf>
    <xf numFmtId="0" fontId="22" fillId="19" borderId="43" xfId="0" applyFont="1" applyFill="1" applyBorder="1" applyAlignment="1" applyProtection="1">
      <alignment horizontal="center" vertical="center" wrapText="1"/>
    </xf>
    <xf numFmtId="0" fontId="22" fillId="19" borderId="44" xfId="0" applyFont="1" applyFill="1" applyBorder="1" applyAlignment="1" applyProtection="1">
      <alignment horizontal="center" vertical="center" wrapText="1"/>
    </xf>
    <xf numFmtId="0" fontId="22" fillId="19" borderId="45" xfId="0" applyFont="1" applyFill="1" applyBorder="1" applyAlignment="1" applyProtection="1">
      <alignment horizontal="center" vertical="center" wrapText="1"/>
    </xf>
    <xf numFmtId="0" fontId="24" fillId="28" borderId="128" xfId="0" applyFont="1" applyFill="1" applyBorder="1" applyAlignment="1" applyProtection="1">
      <alignment horizontal="center" vertical="center" wrapText="1"/>
    </xf>
    <xf numFmtId="0" fontId="24" fillId="28" borderId="129" xfId="0" applyFont="1" applyFill="1" applyBorder="1" applyAlignment="1" applyProtection="1">
      <alignment horizontal="center" vertical="center" wrapText="1"/>
    </xf>
    <xf numFmtId="0" fontId="24" fillId="28" borderId="130" xfId="0" applyFont="1" applyFill="1" applyBorder="1" applyAlignment="1" applyProtection="1">
      <alignment horizontal="center" vertical="center" wrapText="1"/>
    </xf>
    <xf numFmtId="0" fontId="1" fillId="16" borderId="18" xfId="0" applyFont="1" applyFill="1" applyBorder="1" applyAlignment="1" applyProtection="1">
      <alignment horizontal="center" vertical="center" wrapText="1"/>
    </xf>
    <xf numFmtId="0" fontId="1" fillId="16" borderId="41" xfId="0" applyFont="1" applyFill="1" applyBorder="1" applyAlignment="1" applyProtection="1">
      <alignment horizontal="center" vertical="center" wrapText="1"/>
    </xf>
    <xf numFmtId="0" fontId="1" fillId="16" borderId="17" xfId="0" applyFont="1" applyFill="1" applyBorder="1" applyAlignment="1" applyProtection="1">
      <alignment horizontal="center" vertical="center" wrapText="1"/>
    </xf>
    <xf numFmtId="0" fontId="1" fillId="16" borderId="26" xfId="0" applyFont="1" applyFill="1" applyBorder="1" applyAlignment="1" applyProtection="1">
      <alignment horizontal="center" vertical="center" wrapText="1"/>
    </xf>
    <xf numFmtId="0" fontId="1" fillId="16" borderId="40" xfId="0" applyFont="1" applyFill="1" applyBorder="1" applyAlignment="1" applyProtection="1">
      <alignment horizontal="center" vertical="center" wrapText="1"/>
    </xf>
    <xf numFmtId="0" fontId="1" fillId="16" borderId="25" xfId="0" applyFont="1" applyFill="1" applyBorder="1" applyAlignment="1" applyProtection="1">
      <alignment horizontal="center" vertical="center" wrapText="1"/>
    </xf>
    <xf numFmtId="0" fontId="23" fillId="11" borderId="46" xfId="0" applyFont="1" applyFill="1" applyBorder="1" applyAlignment="1" applyProtection="1">
      <alignment horizontal="center" vertical="center" wrapText="1"/>
    </xf>
    <xf numFmtId="0" fontId="23" fillId="11" borderId="44" xfId="0" applyFont="1" applyFill="1" applyBorder="1" applyAlignment="1" applyProtection="1">
      <alignment horizontal="center" vertical="center" wrapText="1"/>
    </xf>
    <xf numFmtId="0" fontId="23" fillId="11" borderId="47" xfId="0" applyFont="1" applyFill="1" applyBorder="1" applyAlignment="1" applyProtection="1">
      <alignment horizontal="center" vertical="center" wrapText="1"/>
    </xf>
    <xf numFmtId="0" fontId="26" fillId="26" borderId="48" xfId="0" applyFont="1" applyFill="1" applyBorder="1" applyAlignment="1" applyProtection="1">
      <alignment horizontal="center" vertical="center" wrapText="1"/>
    </xf>
    <xf numFmtId="0" fontId="26" fillId="26" borderId="49" xfId="0" applyFont="1" applyFill="1" applyBorder="1" applyAlignment="1" applyProtection="1">
      <alignment horizontal="center" vertical="center" wrapText="1"/>
    </xf>
    <xf numFmtId="0" fontId="26" fillId="26" borderId="73" xfId="0" applyFont="1" applyFill="1" applyBorder="1" applyAlignment="1" applyProtection="1">
      <alignment horizontal="center" vertical="center" wrapText="1"/>
    </xf>
    <xf numFmtId="0" fontId="28" fillId="3" borderId="22" xfId="0" applyFont="1" applyFill="1" applyBorder="1" applyAlignment="1" applyProtection="1">
      <alignment horizontal="center" vertical="center" wrapText="1"/>
    </xf>
    <xf numFmtId="0" fontId="28" fillId="3" borderId="89" xfId="0" applyFont="1" applyFill="1" applyBorder="1" applyAlignment="1" applyProtection="1">
      <alignment horizontal="center" vertical="center" wrapText="1"/>
    </xf>
    <xf numFmtId="0" fontId="28" fillId="3" borderId="19" xfId="0" applyFont="1" applyFill="1" applyBorder="1" applyAlignment="1" applyProtection="1">
      <alignment horizontal="center" vertical="center" wrapText="1"/>
    </xf>
    <xf numFmtId="0" fontId="1" fillId="26" borderId="131" xfId="0" applyFont="1" applyFill="1" applyBorder="1" applyAlignment="1" applyProtection="1">
      <alignment horizontal="center" vertical="center" wrapText="1"/>
    </xf>
    <xf numFmtId="0" fontId="1" fillId="26" borderId="132" xfId="0" applyFont="1" applyFill="1" applyBorder="1" applyAlignment="1" applyProtection="1">
      <alignment horizontal="center" vertical="center" wrapText="1"/>
    </xf>
    <xf numFmtId="0" fontId="1" fillId="26" borderId="133" xfId="0" applyFont="1" applyFill="1" applyBorder="1" applyAlignment="1" applyProtection="1">
      <alignment horizontal="center" vertical="center"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6" xfId="0" applyBorder="1" applyAlignment="1">
      <alignment horizontal="center" vertical="top" wrapText="1"/>
    </xf>
    <xf numFmtId="0" fontId="0" fillId="0" borderId="7" xfId="0" applyBorder="1" applyAlignment="1">
      <alignment horizontal="center" vertical="top" wrapText="1"/>
    </xf>
    <xf numFmtId="0" fontId="86" fillId="0" borderId="100" xfId="0" applyFont="1" applyFill="1" applyBorder="1" applyAlignment="1">
      <alignment horizontal="left" vertical="top" wrapText="1" indent="2"/>
    </xf>
    <xf numFmtId="0" fontId="86" fillId="0" borderId="102" xfId="0" applyFont="1" applyFill="1" applyBorder="1" applyAlignment="1">
      <alignment horizontal="left" vertical="top" wrapText="1" indent="2"/>
    </xf>
    <xf numFmtId="0" fontId="86" fillId="0" borderId="115" xfId="0" applyFont="1" applyFill="1" applyBorder="1" applyAlignment="1">
      <alignment horizontal="left" vertical="top" wrapText="1" indent="2"/>
    </xf>
    <xf numFmtId="0" fontId="86" fillId="0" borderId="52" xfId="0" applyFont="1" applyFill="1" applyBorder="1" applyAlignment="1">
      <alignment horizontal="left" vertical="top" wrapText="1" indent="2"/>
    </xf>
    <xf numFmtId="0" fontId="86" fillId="0" borderId="53" xfId="0" applyFont="1" applyFill="1" applyBorder="1" applyAlignment="1">
      <alignment horizontal="left" vertical="top" wrapText="1" indent="2"/>
    </xf>
    <xf numFmtId="0" fontId="93" fillId="0" borderId="100" xfId="0" applyFont="1" applyFill="1" applyBorder="1" applyAlignment="1">
      <alignment horizontal="left" vertical="center" wrapText="1" indent="1"/>
    </xf>
    <xf numFmtId="0" fontId="93" fillId="0" borderId="102" xfId="0" applyFont="1" applyFill="1" applyBorder="1" applyAlignment="1">
      <alignment horizontal="left" vertical="center" wrapText="1" indent="1"/>
    </xf>
    <xf numFmtId="0" fontId="74" fillId="0" borderId="105" xfId="0" applyFont="1" applyFill="1" applyBorder="1" applyAlignment="1">
      <alignment horizontal="left" vertical="center" wrapText="1" indent="1"/>
    </xf>
    <xf numFmtId="0" fontId="74" fillId="0" borderId="106" xfId="0" applyFont="1" applyFill="1" applyBorder="1" applyAlignment="1">
      <alignment horizontal="left" vertical="center" wrapText="1" indent="1"/>
    </xf>
    <xf numFmtId="0" fontId="80" fillId="14" borderId="100" xfId="0" applyFont="1" applyFill="1" applyBorder="1" applyAlignment="1">
      <alignment horizontal="center" vertical="center" wrapText="1"/>
    </xf>
    <xf numFmtId="0" fontId="80" fillId="14" borderId="102" xfId="0" applyFont="1" applyFill="1" applyBorder="1" applyAlignment="1">
      <alignment horizontal="center" vertical="center" wrapText="1"/>
    </xf>
    <xf numFmtId="0" fontId="78" fillId="0" borderId="100" xfId="0" quotePrefix="1" applyFont="1" applyFill="1" applyBorder="1" applyAlignment="1">
      <alignment horizontal="left" vertical="center" wrapText="1" indent="1"/>
    </xf>
    <xf numFmtId="0" fontId="78" fillId="0" borderId="102" xfId="0" quotePrefix="1" applyFont="1" applyFill="1" applyBorder="1" applyAlignment="1">
      <alignment horizontal="left" vertical="center" wrapText="1" indent="1"/>
    </xf>
    <xf numFmtId="0" fontId="84" fillId="0" borderId="54" xfId="0" applyFont="1" applyFill="1" applyBorder="1" applyAlignment="1">
      <alignment horizontal="left" vertical="center" wrapText="1" indent="1"/>
    </xf>
    <xf numFmtId="0" fontId="84" fillId="0" borderId="103" xfId="0" applyFont="1" applyFill="1" applyBorder="1" applyAlignment="1">
      <alignment horizontal="left" vertical="center" wrapText="1" indent="1"/>
    </xf>
    <xf numFmtId="0" fontId="84" fillId="0" borderId="55" xfId="0" quotePrefix="1" applyFont="1" applyFill="1" applyBorder="1" applyAlignment="1">
      <alignment horizontal="left" vertical="center" wrapText="1" indent="1"/>
    </xf>
    <xf numFmtId="0" fontId="84" fillId="0" borderId="114" xfId="0" quotePrefix="1" applyFont="1" applyFill="1" applyBorder="1" applyAlignment="1">
      <alignment horizontal="left" vertical="center" wrapText="1" indent="1"/>
    </xf>
    <xf numFmtId="0" fontId="71" fillId="0" borderId="105" xfId="0" applyFont="1" applyFill="1" applyBorder="1" applyAlignment="1">
      <alignment horizontal="left" vertical="center" wrapText="1" indent="1"/>
    </xf>
    <xf numFmtId="0" fontId="71" fillId="0" borderId="106" xfId="0" applyFont="1" applyFill="1" applyBorder="1" applyAlignment="1">
      <alignment horizontal="left" vertical="center" wrapText="1" indent="1"/>
    </xf>
    <xf numFmtId="0" fontId="78" fillId="0" borderId="54" xfId="0" applyFont="1" applyFill="1" applyBorder="1" applyAlignment="1">
      <alignment horizontal="center" vertical="top" wrapText="1"/>
    </xf>
    <xf numFmtId="0" fontId="78" fillId="0" borderId="109" xfId="0" applyFont="1" applyFill="1" applyBorder="1" applyAlignment="1">
      <alignment horizontal="center" vertical="top" wrapText="1"/>
    </xf>
    <xf numFmtId="0" fontId="110" fillId="0" borderId="54" xfId="0" applyFont="1" applyFill="1" applyBorder="1" applyAlignment="1">
      <alignment horizontal="left" vertical="center" wrapText="1" indent="1"/>
    </xf>
    <xf numFmtId="0" fontId="110" fillId="0" borderId="103" xfId="0" applyFont="1" applyFill="1" applyBorder="1" applyAlignment="1">
      <alignment horizontal="left" vertical="center" wrapText="1" indent="1"/>
    </xf>
    <xf numFmtId="0" fontId="110" fillId="0" borderId="109" xfId="0" applyFont="1" applyFill="1" applyBorder="1" applyAlignment="1">
      <alignment horizontal="left" vertical="center" wrapText="1" indent="1"/>
    </xf>
    <xf numFmtId="0" fontId="110" fillId="0" borderId="110" xfId="0" applyFont="1" applyFill="1" applyBorder="1" applyAlignment="1">
      <alignment horizontal="left" vertical="center" wrapText="1" indent="1"/>
    </xf>
    <xf numFmtId="0" fontId="82" fillId="32" borderId="101" xfId="0" applyFont="1" applyFill="1" applyBorder="1" applyAlignment="1">
      <alignment horizontal="center" vertical="center"/>
    </xf>
    <xf numFmtId="0" fontId="82" fillId="32" borderId="100" xfId="0" applyFont="1" applyFill="1" applyBorder="1" applyAlignment="1">
      <alignment horizontal="center" vertical="center"/>
    </xf>
    <xf numFmtId="0" fontId="82" fillId="32" borderId="102" xfId="0" applyFont="1" applyFill="1" applyBorder="1" applyAlignment="1">
      <alignment horizontal="center" vertical="center"/>
    </xf>
    <xf numFmtId="0" fontId="84" fillId="0" borderId="111" xfId="0" quotePrefix="1" applyFont="1" applyFill="1" applyBorder="1" applyAlignment="1">
      <alignment horizontal="left" vertical="center" wrapText="1" indent="1"/>
    </xf>
    <xf numFmtId="0" fontId="84" fillId="0" borderId="112" xfId="0" quotePrefix="1" applyFont="1" applyFill="1" applyBorder="1" applyAlignment="1">
      <alignment horizontal="left" vertical="center" wrapText="1" indent="1"/>
    </xf>
    <xf numFmtId="0" fontId="84" fillId="0" borderId="54" xfId="0" applyFont="1" applyFill="1" applyBorder="1" applyAlignment="1">
      <alignment horizontal="left" vertical="center" indent="1"/>
    </xf>
    <xf numFmtId="0" fontId="84" fillId="0" borderId="103" xfId="0" applyFont="1" applyFill="1" applyBorder="1" applyAlignment="1">
      <alignment horizontal="left" vertical="center" indent="1"/>
    </xf>
    <xf numFmtId="0" fontId="84" fillId="0" borderId="111" xfId="0" quotePrefix="1" applyFont="1" applyFill="1" applyBorder="1" applyAlignment="1">
      <alignment horizontal="left" vertical="center" indent="1"/>
    </xf>
    <xf numFmtId="0" fontId="84" fillId="0" borderId="112" xfId="0" quotePrefix="1" applyFont="1" applyFill="1" applyBorder="1" applyAlignment="1">
      <alignment horizontal="left" vertical="center" indent="1"/>
    </xf>
    <xf numFmtId="0" fontId="93" fillId="0" borderId="100" xfId="0" applyFont="1" applyFill="1" applyBorder="1" applyAlignment="1">
      <alignment horizontal="left" vertical="center" indent="1"/>
    </xf>
    <xf numFmtId="0" fontId="93" fillId="0" borderId="102" xfId="0" applyFont="1" applyFill="1" applyBorder="1" applyAlignment="1">
      <alignment horizontal="left" vertical="center" indent="1"/>
    </xf>
    <xf numFmtId="0" fontId="89" fillId="0" borderId="100" xfId="0" applyFont="1" applyFill="1" applyBorder="1" applyAlignment="1">
      <alignment horizontal="center" vertical="top" wrapText="1"/>
    </xf>
    <xf numFmtId="0" fontId="89" fillId="0" borderId="102" xfId="0" applyFont="1" applyFill="1" applyBorder="1" applyAlignment="1">
      <alignment horizontal="center" vertical="top" wrapText="1"/>
    </xf>
    <xf numFmtId="8" fontId="84" fillId="0" borderId="55" xfId="0" quotePrefix="1" applyNumberFormat="1" applyFont="1" applyFill="1" applyBorder="1" applyAlignment="1">
      <alignment horizontal="left" vertical="center" wrapText="1" indent="1"/>
    </xf>
    <xf numFmtId="8" fontId="84" fillId="0" borderId="114" xfId="0" quotePrefix="1" applyNumberFormat="1" applyFont="1" applyFill="1" applyBorder="1" applyAlignment="1">
      <alignment horizontal="left" vertical="center" wrapText="1" indent="1"/>
    </xf>
    <xf numFmtId="0" fontId="78" fillId="0" borderId="100" xfId="0" applyFont="1" applyFill="1" applyBorder="1" applyAlignment="1">
      <alignment horizontal="left" vertical="center" wrapText="1" indent="1"/>
    </xf>
    <xf numFmtId="0" fontId="78" fillId="0" borderId="102" xfId="0" applyFont="1" applyFill="1" applyBorder="1" applyAlignment="1">
      <alignment horizontal="left" vertical="center" wrapText="1" indent="1"/>
    </xf>
    <xf numFmtId="0" fontId="80" fillId="0" borderId="0" xfId="0" applyFont="1" applyFill="1" applyBorder="1" applyAlignment="1">
      <alignment horizontal="left" vertical="top" wrapText="1"/>
    </xf>
    <xf numFmtId="0" fontId="79" fillId="0" borderId="54" xfId="0" applyFont="1" applyFill="1" applyBorder="1" applyAlignment="1">
      <alignment horizontal="left" vertical="center" wrapText="1"/>
    </xf>
    <xf numFmtId="0" fontId="79" fillId="0" borderId="103" xfId="0" applyFont="1" applyFill="1" applyBorder="1" applyAlignment="1">
      <alignment horizontal="left" vertical="center" wrapText="1"/>
    </xf>
    <xf numFmtId="0" fontId="110" fillId="0" borderId="100" xfId="0" applyFont="1" applyFill="1" applyBorder="1" applyAlignment="1">
      <alignment horizontal="left" vertical="center" wrapText="1" indent="1"/>
    </xf>
    <xf numFmtId="0" fontId="110" fillId="0" borderId="102" xfId="0" applyFont="1" applyFill="1" applyBorder="1" applyAlignment="1">
      <alignment horizontal="left" vertical="center" wrapText="1" indent="1"/>
    </xf>
    <xf numFmtId="0" fontId="86" fillId="0" borderId="100" xfId="0" applyFont="1" applyFill="1" applyBorder="1" applyAlignment="1">
      <alignment horizontal="left" vertical="top" indent="1"/>
    </xf>
    <xf numFmtId="0" fontId="86" fillId="0" borderId="102" xfId="0" applyFont="1" applyFill="1" applyBorder="1" applyAlignment="1">
      <alignment horizontal="left" vertical="top" indent="1"/>
    </xf>
    <xf numFmtId="0" fontId="86" fillId="0" borderId="54" xfId="0" applyFont="1" applyFill="1" applyBorder="1" applyAlignment="1">
      <alignment horizontal="left" vertical="top" indent="1"/>
    </xf>
    <xf numFmtId="0" fontId="86" fillId="0" borderId="103" xfId="0" applyFont="1" applyFill="1" applyBorder="1" applyAlignment="1">
      <alignment horizontal="left" vertical="top" indent="1"/>
    </xf>
    <xf numFmtId="0" fontId="78" fillId="0" borderId="110" xfId="0" applyFont="1" applyFill="1" applyBorder="1" applyAlignment="1">
      <alignment horizontal="center" vertical="top" wrapText="1"/>
    </xf>
    <xf numFmtId="0" fontId="110" fillId="0" borderId="116" xfId="0" applyFont="1" applyFill="1" applyBorder="1" applyAlignment="1">
      <alignment horizontal="left" vertical="center" wrapText="1" indent="1"/>
    </xf>
    <xf numFmtId="0" fontId="93" fillId="0" borderId="100" xfId="0" applyFont="1" applyFill="1" applyBorder="1" applyAlignment="1" applyProtection="1">
      <alignment horizontal="left" vertical="center" wrapText="1" indent="1"/>
    </xf>
    <xf numFmtId="0" fontId="93" fillId="0" borderId="102" xfId="0" applyFont="1" applyFill="1" applyBorder="1" applyAlignment="1" applyProtection="1">
      <alignment horizontal="left" vertical="center" wrapText="1" indent="1"/>
    </xf>
    <xf numFmtId="0" fontId="78" fillId="0" borderId="115" xfId="0" quotePrefix="1" applyFont="1" applyFill="1" applyBorder="1" applyAlignment="1">
      <alignment horizontal="left" vertical="center" wrapText="1" indent="1"/>
    </xf>
    <xf numFmtId="0" fontId="78" fillId="0" borderId="52" xfId="0" quotePrefix="1" applyFont="1" applyFill="1" applyBorder="1" applyAlignment="1">
      <alignment horizontal="left" vertical="center" wrapText="1" indent="1"/>
    </xf>
    <xf numFmtId="0" fontId="78" fillId="0" borderId="53" xfId="0" quotePrefix="1" applyFont="1" applyFill="1" applyBorder="1" applyAlignment="1">
      <alignment horizontal="left" vertical="center" wrapText="1" indent="1"/>
    </xf>
    <xf numFmtId="0" fontId="84" fillId="0" borderId="107" xfId="0" applyFont="1" applyFill="1" applyBorder="1" applyAlignment="1">
      <alignment horizontal="left" vertical="center" wrapText="1" indent="1"/>
    </xf>
    <xf numFmtId="0" fontId="84" fillId="0" borderId="58" xfId="0" applyFont="1" applyFill="1" applyBorder="1" applyAlignment="1">
      <alignment horizontal="left" vertical="center" wrapText="1" indent="1"/>
    </xf>
    <xf numFmtId="0" fontId="84" fillId="0" borderId="88" xfId="0" quotePrefix="1" applyFont="1" applyFill="1" applyBorder="1" applyAlignment="1">
      <alignment horizontal="left" vertical="center" wrapText="1" indent="1"/>
    </xf>
    <xf numFmtId="0" fontId="84" fillId="0" borderId="57" xfId="0" quotePrefix="1" applyFont="1" applyFill="1" applyBorder="1" applyAlignment="1">
      <alignment horizontal="left" vertical="center" wrapText="1" indent="1"/>
    </xf>
    <xf numFmtId="0" fontId="71" fillId="0" borderId="121" xfId="0" applyFont="1" applyFill="1" applyBorder="1" applyAlignment="1">
      <alignment horizontal="left" vertical="center" wrapText="1" indent="1"/>
    </xf>
    <xf numFmtId="0" fontId="71" fillId="0" borderId="122" xfId="0" applyFont="1" applyFill="1" applyBorder="1" applyAlignment="1">
      <alignment horizontal="left" vertical="center" wrapText="1" indent="1"/>
    </xf>
    <xf numFmtId="0" fontId="71" fillId="0" borderId="123" xfId="0" applyFont="1" applyFill="1" applyBorder="1" applyAlignment="1">
      <alignment horizontal="left" vertical="center" wrapText="1" indent="1"/>
    </xf>
    <xf numFmtId="0" fontId="82" fillId="32" borderId="51" xfId="0" applyFont="1" applyFill="1" applyBorder="1" applyAlignment="1">
      <alignment horizontal="center" vertical="center"/>
    </xf>
    <xf numFmtId="0" fontId="82" fillId="32" borderId="52" xfId="0" applyFont="1" applyFill="1" applyBorder="1" applyAlignment="1">
      <alignment horizontal="center" vertical="center"/>
    </xf>
    <xf numFmtId="0" fontId="82" fillId="32" borderId="53" xfId="0" applyFont="1" applyFill="1" applyBorder="1" applyAlignment="1">
      <alignment horizontal="center" vertical="center"/>
    </xf>
    <xf numFmtId="0" fontId="80" fillId="14" borderId="115" xfId="0" applyFont="1" applyFill="1" applyBorder="1" applyAlignment="1">
      <alignment horizontal="center" vertical="center" wrapText="1"/>
    </xf>
    <xf numFmtId="0" fontId="80" fillId="14" borderId="52" xfId="0" applyFont="1" applyFill="1" applyBorder="1" applyAlignment="1">
      <alignment horizontal="center" vertical="center" wrapText="1"/>
    </xf>
    <xf numFmtId="0" fontId="80" fillId="14" borderId="53" xfId="0" applyFont="1" applyFill="1" applyBorder="1" applyAlignment="1">
      <alignment horizontal="center" vertical="center" wrapText="1"/>
    </xf>
    <xf numFmtId="0" fontId="102" fillId="0" borderId="107" xfId="0" applyFont="1" applyFill="1" applyBorder="1" applyAlignment="1">
      <alignment horizontal="left" vertical="center" wrapText="1" indent="1"/>
    </xf>
    <xf numFmtId="0" fontId="30" fillId="0" borderId="59" xfId="0" applyFont="1" applyBorder="1" applyAlignment="1">
      <alignment horizontal="left" vertical="center" wrapText="1" indent="1"/>
    </xf>
    <xf numFmtId="0" fontId="30" fillId="0" borderId="58" xfId="0" applyFont="1" applyBorder="1" applyAlignment="1">
      <alignment horizontal="left" vertical="center" wrapText="1" indent="1"/>
    </xf>
    <xf numFmtId="0" fontId="30" fillId="0" borderId="87" xfId="0" applyFont="1" applyBorder="1" applyAlignment="1">
      <alignment horizontal="left" vertical="center" wrapText="1" indent="1"/>
    </xf>
    <xf numFmtId="0" fontId="30" fillId="0" borderId="0" xfId="0" applyFont="1" applyAlignment="1">
      <alignment horizontal="left" vertical="center" wrapText="1" indent="1"/>
    </xf>
    <xf numFmtId="0" fontId="30" fillId="0" borderId="50" xfId="0" applyFont="1" applyBorder="1" applyAlignment="1">
      <alignment horizontal="left" vertical="center" wrapText="1" indent="1"/>
    </xf>
    <xf numFmtId="0" fontId="30" fillId="0" borderId="88" xfId="0" applyFont="1" applyBorder="1" applyAlignment="1">
      <alignment horizontal="left" vertical="center" wrapText="1" indent="1"/>
    </xf>
    <xf numFmtId="0" fontId="30" fillId="0" borderId="56" xfId="0" applyFont="1" applyBorder="1" applyAlignment="1">
      <alignment horizontal="left" vertical="center" wrapText="1" indent="1"/>
    </xf>
    <xf numFmtId="0" fontId="30" fillId="0" borderId="57" xfId="0" applyFont="1" applyBorder="1" applyAlignment="1">
      <alignment horizontal="left" vertical="center" wrapText="1" indent="1"/>
    </xf>
    <xf numFmtId="0" fontId="87" fillId="0" borderId="87" xfId="0" applyFont="1" applyFill="1" applyBorder="1" applyAlignment="1">
      <alignment horizontal="left" vertical="top" indent="1"/>
    </xf>
    <xf numFmtId="0" fontId="87" fillId="0" borderId="0" xfId="0" applyFont="1" applyFill="1" applyBorder="1" applyAlignment="1">
      <alignment horizontal="left" vertical="top" indent="1"/>
    </xf>
    <xf numFmtId="0" fontId="87" fillId="0" borderId="50" xfId="0" applyFont="1" applyFill="1" applyBorder="1" applyAlignment="1">
      <alignment horizontal="left" vertical="top" indent="1"/>
    </xf>
    <xf numFmtId="0" fontId="102" fillId="0" borderId="59" xfId="0" applyFont="1" applyFill="1" applyBorder="1" applyAlignment="1">
      <alignment horizontal="left" vertical="center" wrapText="1" indent="1"/>
    </xf>
    <xf numFmtId="0" fontId="102" fillId="0" borderId="58" xfId="0" applyFont="1" applyFill="1" applyBorder="1" applyAlignment="1">
      <alignment horizontal="left" vertical="center" wrapText="1" indent="1"/>
    </xf>
    <xf numFmtId="0" fontId="102" fillId="0" borderId="87" xfId="0" applyFont="1" applyFill="1" applyBorder="1" applyAlignment="1">
      <alignment horizontal="left" vertical="center" wrapText="1" indent="1"/>
    </xf>
    <xf numFmtId="0" fontId="102" fillId="0" borderId="0" xfId="0" applyFont="1" applyFill="1" applyBorder="1" applyAlignment="1">
      <alignment horizontal="left" vertical="center" wrapText="1" indent="1"/>
    </xf>
    <xf numFmtId="0" fontId="102" fillId="0" borderId="50" xfId="0" applyFont="1" applyFill="1" applyBorder="1" applyAlignment="1">
      <alignment horizontal="left" vertical="center" wrapText="1" indent="1"/>
    </xf>
    <xf numFmtId="0" fontId="81" fillId="0" borderId="111" xfId="0" applyFont="1" applyFill="1" applyBorder="1" applyAlignment="1">
      <alignment horizontal="center" vertical="top"/>
    </xf>
    <xf numFmtId="0" fontId="81" fillId="0" borderId="112" xfId="0" applyFont="1" applyFill="1" applyBorder="1" applyAlignment="1">
      <alignment horizontal="center" vertical="top"/>
    </xf>
    <xf numFmtId="0" fontId="78" fillId="0" borderId="103" xfId="0" applyFont="1" applyFill="1" applyBorder="1" applyAlignment="1">
      <alignment horizontal="center" vertical="top" wrapText="1"/>
    </xf>
    <xf numFmtId="0" fontId="78" fillId="0" borderId="111" xfId="0" applyFont="1" applyFill="1" applyBorder="1" applyAlignment="1">
      <alignment horizontal="center" vertical="top"/>
    </xf>
    <xf numFmtId="0" fontId="78" fillId="0" borderId="112" xfId="0" applyFont="1" applyFill="1" applyBorder="1" applyAlignment="1">
      <alignment horizontal="center" vertical="top"/>
    </xf>
    <xf numFmtId="0" fontId="78" fillId="0" borderId="109" xfId="0" applyFont="1" applyFill="1" applyBorder="1" applyAlignment="1">
      <alignment horizontal="left" vertical="top" wrapText="1" indent="1"/>
    </xf>
    <xf numFmtId="0" fontId="78" fillId="0" borderId="110" xfId="0" applyFont="1" applyFill="1" applyBorder="1" applyAlignment="1">
      <alignment horizontal="left" vertical="top" wrapText="1" indent="1"/>
    </xf>
    <xf numFmtId="0" fontId="86" fillId="0" borderId="109" xfId="0" applyFont="1" applyFill="1" applyBorder="1" applyAlignment="1">
      <alignment horizontal="left" vertical="top" wrapText="1" indent="1"/>
    </xf>
    <xf numFmtId="0" fontId="86" fillId="0" borderId="110" xfId="0" applyFont="1" applyFill="1" applyBorder="1" applyAlignment="1">
      <alignment horizontal="left" vertical="top" wrapText="1" indent="1"/>
    </xf>
    <xf numFmtId="0" fontId="84" fillId="0" borderId="55" xfId="0" quotePrefix="1" applyFont="1" applyFill="1" applyBorder="1" applyAlignment="1">
      <alignment horizontal="left" vertical="center" indent="1"/>
    </xf>
    <xf numFmtId="0" fontId="84" fillId="0" borderId="114" xfId="0" quotePrefix="1" applyFont="1" applyFill="1" applyBorder="1" applyAlignment="1">
      <alignment horizontal="left" vertical="center" indent="1"/>
    </xf>
    <xf numFmtId="0" fontId="86" fillId="0" borderId="100" xfId="0" applyFont="1" applyFill="1" applyBorder="1" applyAlignment="1">
      <alignment horizontal="left" vertical="top" wrapText="1" indent="1"/>
    </xf>
    <xf numFmtId="0" fontId="86" fillId="0" borderId="102" xfId="0" applyFont="1" applyFill="1" applyBorder="1" applyAlignment="1">
      <alignment horizontal="left" vertical="top" wrapText="1" indent="1"/>
    </xf>
    <xf numFmtId="14" fontId="84" fillId="0" borderId="55" xfId="0" quotePrefix="1" applyNumberFormat="1" applyFont="1" applyFill="1" applyBorder="1" applyAlignment="1">
      <alignment horizontal="left" vertical="center" wrapText="1" indent="1"/>
    </xf>
    <xf numFmtId="14" fontId="84" fillId="0" borderId="114" xfId="0" quotePrefix="1" applyNumberFormat="1" applyFont="1" applyFill="1" applyBorder="1" applyAlignment="1">
      <alignment horizontal="left" vertical="center" wrapText="1" indent="1"/>
    </xf>
    <xf numFmtId="0" fontId="71" fillId="0" borderId="105" xfId="0" quotePrefix="1" applyFont="1" applyFill="1" applyBorder="1" applyAlignment="1">
      <alignment horizontal="left" vertical="center" wrapText="1" indent="1"/>
    </xf>
    <xf numFmtId="0" fontId="71" fillId="0" borderId="106" xfId="0" quotePrefix="1" applyFont="1" applyFill="1" applyBorder="1" applyAlignment="1">
      <alignment horizontal="left" vertical="center" wrapText="1" indent="1"/>
    </xf>
    <xf numFmtId="0" fontId="109" fillId="0" borderId="54" xfId="0" applyFont="1" applyFill="1" applyBorder="1" applyAlignment="1" applyProtection="1">
      <alignment horizontal="left" indent="1"/>
    </xf>
    <xf numFmtId="0" fontId="109" fillId="0" borderId="103" xfId="0" applyFont="1" applyFill="1" applyBorder="1" applyAlignment="1" applyProtection="1">
      <alignment horizontal="left" indent="1"/>
    </xf>
    <xf numFmtId="0" fontId="86" fillId="0" borderId="111" xfId="0" applyFont="1" applyFill="1" applyBorder="1" applyAlignment="1">
      <alignment horizontal="left" vertical="top" wrapText="1" indent="1"/>
    </xf>
    <xf numFmtId="0" fontId="86" fillId="0" borderId="112" xfId="0" applyFont="1" applyFill="1" applyBorder="1" applyAlignment="1">
      <alignment horizontal="left" vertical="top" wrapText="1" indent="1"/>
    </xf>
    <xf numFmtId="0" fontId="78" fillId="0" borderId="111" xfId="0" applyFont="1" applyFill="1" applyBorder="1" applyAlignment="1">
      <alignment horizontal="left" vertical="top" wrapText="1"/>
    </xf>
    <xf numFmtId="0" fontId="78" fillId="0" borderId="112" xfId="0" applyFont="1" applyFill="1" applyBorder="1" applyAlignment="1">
      <alignment horizontal="left" vertical="top" wrapText="1"/>
    </xf>
    <xf numFmtId="9" fontId="78" fillId="0" borderId="90" xfId="5" applyFont="1" applyFill="1" applyBorder="1" applyAlignment="1">
      <alignment horizontal="left" vertical="center" wrapText="1" indent="1"/>
    </xf>
    <xf numFmtId="0" fontId="78" fillId="0" borderId="88" xfId="0" applyFont="1" applyFill="1" applyBorder="1" applyAlignment="1">
      <alignment horizontal="left" vertical="center" wrapText="1" indent="1"/>
    </xf>
    <xf numFmtId="0" fontId="78" fillId="0" borderId="56" xfId="0" applyFont="1" applyFill="1" applyBorder="1" applyAlignment="1">
      <alignment horizontal="left" vertical="center" wrapText="1" indent="1"/>
    </xf>
    <xf numFmtId="0" fontId="78" fillId="0" borderId="57" xfId="0" applyFont="1" applyFill="1" applyBorder="1" applyAlignment="1">
      <alignment horizontal="left" vertical="center" wrapText="1" indent="1"/>
    </xf>
    <xf numFmtId="0" fontId="81" fillId="0" borderId="54" xfId="0" applyFont="1" applyFill="1" applyBorder="1" applyAlignment="1">
      <alignment horizontal="center" vertical="top"/>
    </xf>
    <xf numFmtId="0" fontId="81" fillId="0" borderId="103" xfId="0" applyFont="1" applyFill="1" applyBorder="1" applyAlignment="1">
      <alignment horizontal="center" vertical="top"/>
    </xf>
    <xf numFmtId="0" fontId="81" fillId="0" borderId="109" xfId="0" applyFont="1" applyFill="1" applyBorder="1" applyAlignment="1">
      <alignment horizontal="center" vertical="top" wrapText="1"/>
    </xf>
    <xf numFmtId="0" fontId="81" fillId="0" borderId="110" xfId="0" applyFont="1" applyFill="1" applyBorder="1" applyAlignment="1">
      <alignment horizontal="center" vertical="top" wrapText="1"/>
    </xf>
    <xf numFmtId="0" fontId="86" fillId="0" borderId="100" xfId="0" applyFont="1" applyFill="1" applyBorder="1" applyAlignment="1">
      <alignment horizontal="center" vertical="center" wrapText="1"/>
    </xf>
    <xf numFmtId="0" fontId="86" fillId="0" borderId="102" xfId="0" applyFont="1" applyFill="1" applyBorder="1" applyAlignment="1">
      <alignment horizontal="center" vertical="center" wrapText="1"/>
    </xf>
    <xf numFmtId="0" fontId="93" fillId="0" borderId="100" xfId="0" applyFont="1" applyFill="1" applyBorder="1" applyAlignment="1">
      <alignment horizontal="left" vertical="center" wrapText="1"/>
    </xf>
    <xf numFmtId="0" fontId="93" fillId="0" borderId="102" xfId="0" applyFont="1" applyFill="1" applyBorder="1" applyAlignment="1">
      <alignment horizontal="left" vertical="center" wrapText="1"/>
    </xf>
    <xf numFmtId="0" fontId="102" fillId="0" borderId="100" xfId="0" applyFont="1" applyFill="1" applyBorder="1" applyAlignment="1">
      <alignment horizontal="left" vertical="center" wrapText="1" indent="1"/>
    </xf>
    <xf numFmtId="0" fontId="102" fillId="0" borderId="102" xfId="0" applyFont="1" applyFill="1" applyBorder="1" applyAlignment="1">
      <alignment horizontal="left" vertical="center" wrapText="1" indent="1"/>
    </xf>
    <xf numFmtId="0" fontId="78" fillId="0" borderId="56" xfId="0" applyFont="1" applyFill="1" applyBorder="1" applyAlignment="1">
      <alignment horizontal="left" vertical="top" wrapText="1"/>
    </xf>
    <xf numFmtId="0" fontId="78" fillId="0" borderId="57" xfId="0" applyFont="1" applyFill="1" applyBorder="1" applyAlignment="1">
      <alignment horizontal="left" vertical="top" wrapText="1"/>
    </xf>
    <xf numFmtId="0" fontId="82" fillId="32" borderId="137" xfId="0" applyFont="1" applyFill="1" applyBorder="1" applyAlignment="1">
      <alignment horizontal="center" vertical="center"/>
    </xf>
    <xf numFmtId="0" fontId="82" fillId="32" borderId="56" xfId="0" applyFont="1" applyFill="1" applyBorder="1" applyAlignment="1">
      <alignment horizontal="center" vertical="center"/>
    </xf>
    <xf numFmtId="0" fontId="82" fillId="32" borderId="57" xfId="0" applyFont="1" applyFill="1" applyBorder="1" applyAlignment="1">
      <alignment horizontal="center" vertical="center"/>
    </xf>
    <xf numFmtId="0" fontId="78" fillId="0" borderId="100" xfId="0" applyFont="1" applyFill="1" applyBorder="1" applyAlignment="1">
      <alignment horizontal="left" vertical="center" indent="1"/>
    </xf>
    <xf numFmtId="0" fontId="78" fillId="0" borderId="102" xfId="0" applyFont="1" applyFill="1" applyBorder="1" applyAlignment="1">
      <alignment horizontal="left" vertical="center" indent="1"/>
    </xf>
    <xf numFmtId="0" fontId="103" fillId="0" borderId="111" xfId="0" quotePrefix="1" applyFont="1" applyFill="1" applyBorder="1" applyAlignment="1">
      <alignment horizontal="left" vertical="center" wrapText="1" indent="1"/>
    </xf>
    <xf numFmtId="0" fontId="103" fillId="0" borderId="112" xfId="0" quotePrefix="1" applyFont="1" applyFill="1" applyBorder="1" applyAlignment="1">
      <alignment horizontal="left" vertical="center" wrapText="1" indent="1"/>
    </xf>
    <xf numFmtId="9" fontId="78" fillId="0" borderId="100" xfId="5" applyFont="1" applyFill="1" applyBorder="1" applyAlignment="1">
      <alignment horizontal="left" vertical="center" wrapText="1" indent="1"/>
    </xf>
    <xf numFmtId="9" fontId="78" fillId="0" borderId="102" xfId="5" applyFont="1" applyFill="1" applyBorder="1" applyAlignment="1">
      <alignment horizontal="left" vertical="center" wrapText="1" indent="1"/>
    </xf>
    <xf numFmtId="9" fontId="78" fillId="0" borderId="90" xfId="5" applyFont="1" applyFill="1" applyBorder="1" applyAlignment="1">
      <alignment horizontal="center" vertical="center" wrapText="1"/>
    </xf>
    <xf numFmtId="9" fontId="78" fillId="0" borderId="108" xfId="5" applyFont="1" applyFill="1" applyBorder="1" applyAlignment="1">
      <alignment horizontal="left" vertical="center" wrapText="1" indent="1"/>
    </xf>
    <xf numFmtId="0" fontId="76" fillId="14" borderId="2" xfId="0" applyFont="1" applyFill="1" applyBorder="1" applyAlignment="1">
      <alignment horizontal="center" vertical="justify" wrapText="1"/>
    </xf>
    <xf numFmtId="0" fontId="76" fillId="14" borderId="60" xfId="0" applyFont="1" applyFill="1" applyBorder="1" applyAlignment="1">
      <alignment horizontal="center" vertical="justify" wrapText="1"/>
    </xf>
    <xf numFmtId="0" fontId="76" fillId="14" borderId="138" xfId="0" applyFont="1" applyFill="1" applyBorder="1" applyAlignment="1">
      <alignment horizontal="center" vertical="justify" wrapText="1"/>
    </xf>
    <xf numFmtId="0" fontId="68" fillId="14" borderId="2" xfId="0" applyFont="1" applyFill="1" applyBorder="1" applyAlignment="1">
      <alignment horizontal="center" vertical="center" wrapText="1"/>
    </xf>
    <xf numFmtId="0" fontId="68" fillId="14" borderId="60" xfId="0" applyFont="1" applyFill="1" applyBorder="1" applyAlignment="1">
      <alignment horizontal="center" vertical="center" wrapText="1"/>
    </xf>
    <xf numFmtId="0" fontId="68" fillId="14" borderId="138" xfId="0" applyFont="1" applyFill="1" applyBorder="1" applyAlignment="1">
      <alignment horizontal="center" vertical="center" wrapText="1"/>
    </xf>
    <xf numFmtId="0" fontId="102" fillId="0" borderId="139" xfId="0" applyFont="1" applyFill="1" applyBorder="1" applyAlignment="1">
      <alignment horizontal="left" vertical="center" wrapText="1" indent="1"/>
    </xf>
    <xf numFmtId="0" fontId="78" fillId="0" borderId="59" xfId="0" applyFont="1" applyFill="1" applyBorder="1" applyAlignment="1">
      <alignment horizontal="left" vertical="center" wrapText="1" indent="1"/>
    </xf>
    <xf numFmtId="0" fontId="78" fillId="0" borderId="58" xfId="0" applyFont="1" applyFill="1" applyBorder="1" applyAlignment="1">
      <alignment horizontal="left" vertical="center" wrapText="1" indent="1"/>
    </xf>
    <xf numFmtId="0" fontId="0" fillId="0" borderId="140" xfId="0" applyBorder="1" applyAlignment="1">
      <alignment horizontal="left" vertical="center" wrapText="1" indent="1"/>
    </xf>
    <xf numFmtId="0" fontId="0" fillId="0" borderId="0" xfId="0" applyAlignment="1">
      <alignment horizontal="left" vertical="center" wrapText="1" indent="1"/>
    </xf>
    <xf numFmtId="0" fontId="0" fillId="0" borderId="50" xfId="0" applyBorder="1" applyAlignment="1">
      <alignment horizontal="left" vertical="center" wrapText="1" indent="1"/>
    </xf>
    <xf numFmtId="0" fontId="0" fillId="0" borderId="141" xfId="0" applyBorder="1" applyAlignment="1">
      <alignment horizontal="left" vertical="center" wrapText="1" indent="1"/>
    </xf>
    <xf numFmtId="0" fontId="0" fillId="0" borderId="56" xfId="0" applyBorder="1" applyAlignment="1">
      <alignment horizontal="left" vertical="center" wrapText="1" indent="1"/>
    </xf>
    <xf numFmtId="0" fontId="0" fillId="0" borderId="57" xfId="0" applyBorder="1" applyAlignment="1">
      <alignment horizontal="left" vertical="center" wrapText="1" indent="1"/>
    </xf>
    <xf numFmtId="0" fontId="86" fillId="0" borderId="100" xfId="0" applyFont="1" applyFill="1" applyBorder="1" applyAlignment="1">
      <alignment horizontal="left" vertical="center" wrapText="1" indent="1"/>
    </xf>
    <xf numFmtId="0" fontId="86" fillId="0" borderId="102" xfId="0" applyFont="1" applyFill="1" applyBorder="1" applyAlignment="1">
      <alignment horizontal="left" vertical="center" wrapText="1" indent="1"/>
    </xf>
    <xf numFmtId="0" fontId="49" fillId="31" borderId="0" xfId="0" applyFont="1" applyFill="1" applyBorder="1" applyAlignment="1">
      <alignment horizontal="center" vertical="center" wrapText="1"/>
    </xf>
    <xf numFmtId="0" fontId="19" fillId="0" borderId="115" xfId="0" quotePrefix="1" applyFont="1" applyFill="1" applyBorder="1" applyAlignment="1">
      <alignment horizontal="left" vertical="center" wrapText="1" indent="1"/>
    </xf>
    <xf numFmtId="0" fontId="19" fillId="0" borderId="52" xfId="0" quotePrefix="1" applyFont="1" applyFill="1" applyBorder="1" applyAlignment="1">
      <alignment horizontal="left" vertical="center" wrapText="1" indent="1"/>
    </xf>
    <xf numFmtId="0" fontId="19" fillId="0" borderId="53" xfId="0" quotePrefix="1" applyFont="1" applyFill="1" applyBorder="1" applyAlignment="1">
      <alignment horizontal="left" vertical="center" wrapText="1" indent="1"/>
    </xf>
    <xf numFmtId="0" fontId="19" fillId="0" borderId="115" xfId="0" quotePrefix="1" applyFont="1" applyFill="1" applyBorder="1" applyAlignment="1">
      <alignment horizontal="left" vertical="center" indent="1"/>
    </xf>
    <xf numFmtId="0" fontId="19" fillId="0" borderId="52" xfId="0" quotePrefix="1" applyFont="1" applyFill="1" applyBorder="1" applyAlignment="1">
      <alignment horizontal="left" vertical="center" indent="1"/>
    </xf>
    <xf numFmtId="0" fontId="19" fillId="0" borderId="53" xfId="0" quotePrefix="1" applyFont="1" applyFill="1" applyBorder="1" applyAlignment="1">
      <alignment horizontal="left" vertical="center" indent="1"/>
    </xf>
    <xf numFmtId="0" fontId="29" fillId="4" borderId="115" xfId="0" quotePrefix="1" applyFont="1" applyFill="1" applyBorder="1" applyAlignment="1">
      <alignment horizontal="center" vertical="center"/>
    </xf>
    <xf numFmtId="0" fontId="29" fillId="4" borderId="52" xfId="0" quotePrefix="1" applyFont="1" applyFill="1" applyBorder="1" applyAlignment="1">
      <alignment horizontal="center" vertical="center"/>
    </xf>
    <xf numFmtId="0" fontId="29" fillId="4" borderId="53" xfId="0" quotePrefix="1" applyFont="1" applyFill="1" applyBorder="1" applyAlignment="1">
      <alignment horizontal="center" vertical="center"/>
    </xf>
    <xf numFmtId="0" fontId="36" fillId="14" borderId="125" xfId="0" applyFont="1" applyFill="1" applyBorder="1" applyAlignment="1">
      <alignment horizontal="center" vertical="center"/>
    </xf>
    <xf numFmtId="0" fontId="36" fillId="14" borderId="126" xfId="0" applyFont="1" applyFill="1" applyBorder="1" applyAlignment="1">
      <alignment horizontal="center" vertical="center"/>
    </xf>
    <xf numFmtId="0" fontId="36" fillId="14" borderId="127" xfId="0" applyFont="1" applyFill="1" applyBorder="1" applyAlignment="1">
      <alignment horizontal="center" vertical="center"/>
    </xf>
    <xf numFmtId="0" fontId="29" fillId="4" borderId="88" xfId="0" quotePrefix="1" applyFont="1" applyFill="1" applyBorder="1" applyAlignment="1">
      <alignment horizontal="center" vertical="center"/>
    </xf>
    <xf numFmtId="0" fontId="29" fillId="4" borderId="56" xfId="0" quotePrefix="1" applyFont="1" applyFill="1" applyBorder="1" applyAlignment="1">
      <alignment horizontal="center" vertical="center"/>
    </xf>
    <xf numFmtId="0" fontId="29" fillId="4" borderId="57" xfId="0" quotePrefix="1" applyFont="1" applyFill="1" applyBorder="1" applyAlignment="1">
      <alignment horizontal="center" vertical="center"/>
    </xf>
    <xf numFmtId="0" fontId="51" fillId="0" borderId="70" xfId="0" applyFont="1" applyBorder="1" applyAlignment="1">
      <alignment horizontal="center" vertical="center" wrapText="1"/>
    </xf>
    <xf numFmtId="0" fontId="64" fillId="14" borderId="119" xfId="0" applyFont="1" applyFill="1" applyBorder="1" applyAlignment="1" applyProtection="1">
      <alignment horizontal="center" vertical="center"/>
    </xf>
    <xf numFmtId="0" fontId="64" fillId="14" borderId="120" xfId="0" applyFont="1" applyFill="1" applyBorder="1" applyAlignment="1" applyProtection="1">
      <alignment horizontal="center" vertical="center"/>
    </xf>
    <xf numFmtId="0" fontId="64" fillId="14" borderId="142" xfId="0" applyFont="1" applyFill="1" applyBorder="1" applyAlignment="1" applyProtection="1">
      <alignment horizontal="center" vertical="center"/>
    </xf>
    <xf numFmtId="0" fontId="117" fillId="0" borderId="71" xfId="0" applyFont="1" applyBorder="1" applyAlignment="1">
      <alignment horizontal="center" vertical="center" textRotation="90" wrapText="1"/>
    </xf>
    <xf numFmtId="0" fontId="61" fillId="14" borderId="154" xfId="0" applyFont="1" applyFill="1" applyBorder="1" applyAlignment="1" applyProtection="1">
      <alignment horizontal="center" vertical="center"/>
    </xf>
    <xf numFmtId="0" fontId="61" fillId="14" borderId="155" xfId="0" applyFont="1" applyFill="1" applyBorder="1" applyAlignment="1" applyProtection="1">
      <alignment horizontal="center" vertical="center"/>
    </xf>
    <xf numFmtId="0" fontId="61" fillId="14" borderId="156" xfId="0" applyFont="1" applyFill="1" applyBorder="1" applyAlignment="1" applyProtection="1">
      <alignment horizontal="center" vertical="center"/>
    </xf>
    <xf numFmtId="0" fontId="122" fillId="0" borderId="70" xfId="0" applyFont="1" applyFill="1" applyBorder="1" applyAlignment="1">
      <alignment horizontal="center" vertical="center"/>
    </xf>
    <xf numFmtId="0" fontId="19" fillId="0" borderId="11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71" xfId="0" applyFont="1" applyFill="1" applyBorder="1" applyAlignment="1">
      <alignment horizontal="left" vertical="center" wrapText="1"/>
    </xf>
    <xf numFmtId="0" fontId="35" fillId="0" borderId="118"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71" xfId="0" applyFont="1" applyFill="1" applyBorder="1" applyAlignment="1">
      <alignment horizontal="left" vertical="center" wrapText="1"/>
    </xf>
    <xf numFmtId="0" fontId="123" fillId="0" borderId="119" xfId="0" applyFont="1" applyBorder="1" applyAlignment="1">
      <alignment horizontal="center" vertical="center" wrapText="1"/>
    </xf>
    <xf numFmtId="0" fontId="123" fillId="0" borderId="120" xfId="0" applyFont="1" applyBorder="1" applyAlignment="1">
      <alignment horizontal="center" vertical="center" wrapText="1"/>
    </xf>
    <xf numFmtId="0" fontId="123" fillId="0" borderId="142" xfId="0" applyFont="1" applyBorder="1" applyAlignment="1">
      <alignment horizontal="center" vertical="center" wrapText="1"/>
    </xf>
  </cellXfs>
  <cellStyles count="7">
    <cellStyle name="Hiperlink" xfId="6" builtinId="8"/>
    <cellStyle name="Moeda" xfId="4" builtinId="4"/>
    <cellStyle name="Normal" xfId="0" builtinId="0"/>
    <cellStyle name="Porcentagem" xfId="5" builtinId="5"/>
    <cellStyle name="Separador de milhares 10 2" xfId="2"/>
    <cellStyle name="Vírgula" xfId="3" builtinId="3"/>
    <cellStyle name="Vírgula 2" xfId="1"/>
  </cellStyles>
  <dxfs count="2345">
    <dxf>
      <font>
        <color rgb="FF9C0006"/>
      </font>
      <fill>
        <patternFill>
          <bgColor rgb="FFFFC7CE"/>
        </patternFill>
      </fill>
    </dxf>
    <dxf>
      <font>
        <b/>
        <i val="0"/>
        <color theme="0"/>
      </font>
      <fill>
        <patternFill>
          <bgColor rgb="FFC00000"/>
        </patternFill>
      </fill>
    </dxf>
    <dxf>
      <font>
        <b/>
        <i val="0"/>
        <color theme="0"/>
      </font>
      <fill>
        <patternFill>
          <bgColor rgb="FFFFC000"/>
        </patternFill>
      </fill>
    </dxf>
    <dxf>
      <font>
        <b/>
        <i val="0"/>
        <color theme="0"/>
      </font>
      <fill>
        <patternFill>
          <bgColor rgb="FF00B050"/>
        </patternFill>
      </fill>
    </dxf>
    <dxf>
      <font>
        <color theme="0"/>
      </font>
      <fill>
        <patternFill>
          <bgColor rgb="FFC00000"/>
        </patternFill>
      </fill>
    </dxf>
    <dxf>
      <font>
        <color theme="0"/>
      </font>
      <fill>
        <patternFill>
          <bgColor rgb="FFC00000"/>
        </patternFill>
      </fill>
    </dxf>
    <dxf>
      <font>
        <b/>
        <i val="0"/>
        <color theme="0"/>
      </font>
      <fill>
        <patternFill>
          <bgColor rgb="FFFF0000"/>
        </patternFill>
      </fill>
    </dxf>
    <dxf>
      <font>
        <b/>
        <i val="0"/>
        <color rgb="FFC00000"/>
      </font>
    </dxf>
    <dxf>
      <font>
        <b/>
        <i val="0"/>
        <color theme="0"/>
      </font>
      <fill>
        <patternFill>
          <bgColor rgb="FFFF0000"/>
        </patternFill>
      </fill>
    </dxf>
    <dxf>
      <font>
        <b/>
        <i val="0"/>
        <color rgb="FFC00000"/>
      </font>
    </dxf>
    <dxf>
      <font>
        <b/>
        <i val="0"/>
        <color theme="0"/>
      </font>
      <fill>
        <patternFill>
          <bgColor rgb="FFFF0000"/>
        </patternFill>
      </fill>
    </dxf>
    <dxf>
      <font>
        <b/>
        <i val="0"/>
        <color rgb="FFC00000"/>
      </font>
    </dxf>
    <dxf>
      <font>
        <b/>
        <i val="0"/>
        <color theme="0"/>
      </font>
      <fill>
        <patternFill>
          <bgColor rgb="FFFF0000"/>
        </patternFill>
      </fill>
    </dxf>
    <dxf>
      <font>
        <b/>
        <i val="0"/>
        <color theme="0"/>
      </font>
      <fill>
        <patternFill>
          <bgColor rgb="FFFF0000"/>
        </patternFill>
      </fill>
    </dxf>
    <dxf>
      <font>
        <b/>
        <i val="0"/>
        <color rgb="FFC00000"/>
      </font>
    </dxf>
    <dxf>
      <font>
        <b/>
        <i val="0"/>
        <color rgb="FFC00000"/>
      </font>
    </dxf>
    <dxf>
      <font>
        <b/>
        <i val="0"/>
        <color rgb="FFC00000"/>
      </font>
    </dxf>
    <dxf>
      <font>
        <b/>
        <i val="0"/>
        <color theme="0"/>
      </font>
      <fill>
        <patternFill>
          <bgColor rgb="FFC000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gradientFill type="path" left="0.5" right="0.5" top="0.5" bottom="0.5">
          <stop position="0">
            <color theme="0" tint="-5.0965910824915313E-2"/>
          </stop>
          <stop position="1">
            <color rgb="FFFF0000"/>
          </stop>
        </gradientFill>
      </fill>
    </dxf>
    <dxf>
      <font>
        <b/>
        <i val="0"/>
        <color rgb="FFC00000"/>
      </font>
    </dxf>
    <dxf>
      <font>
        <b/>
        <i val="0"/>
        <color rgb="FFC00000"/>
      </font>
    </dxf>
    <dxf>
      <font>
        <color theme="0"/>
      </font>
      <fill>
        <patternFill>
          <bgColor rgb="FFC00000"/>
        </patternFill>
      </fill>
    </dxf>
    <dxf>
      <font>
        <b/>
        <i val="0"/>
        <color theme="0"/>
      </font>
      <fill>
        <patternFill>
          <bgColor rgb="FFFF00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gradientFill type="path" left="0.5" right="0.5" top="0.5" bottom="0.5">
          <stop position="0">
            <color theme="0" tint="-5.0965910824915313E-2"/>
          </stop>
          <stop position="1">
            <color rgb="FFFF0000"/>
          </stop>
        </gradientFill>
      </fill>
    </dxf>
    <dxf>
      <font>
        <color rgb="FF006100"/>
      </font>
      <fill>
        <patternFill>
          <bgColor rgb="FFC6EFCE"/>
        </patternFill>
      </fill>
    </dxf>
    <dxf>
      <font>
        <color rgb="FF9C6500"/>
      </font>
      <fill>
        <patternFill>
          <bgColor rgb="FFFFEB9C"/>
        </patternFill>
      </fill>
    </dxf>
    <dxf>
      <font>
        <color rgb="FF9C0006"/>
      </font>
      <fill>
        <patternFill>
          <bgColor rgb="FFFFA3AE"/>
        </patternFill>
      </fill>
    </dxf>
    <dxf>
      <font>
        <color auto="1"/>
      </font>
      <fill>
        <gradientFill type="path" left="0.5" right="0.5" top="0.5" bottom="0.5">
          <stop position="0">
            <color theme="0" tint="-5.0965910824915313E-2"/>
          </stop>
          <stop position="1">
            <color rgb="FFFF0000"/>
          </stop>
        </gradientFill>
      </fill>
    </dxf>
    <dxf>
      <font>
        <sz val="13"/>
      </font>
    </dxf>
    <dxf>
      <font>
        <sz val="12"/>
      </font>
    </dxf>
    <dxf>
      <font>
        <sz val="11"/>
      </font>
    </dxf>
    <dxf>
      <font>
        <sz val="10"/>
      </font>
    </dxf>
    <dxf>
      <font>
        <sz val="12"/>
      </font>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alignment horizontal="left" vertical="top" wrapText="1" readingOrder="0"/>
    </dxf>
    <dxf>
      <font>
        <sz val="14"/>
      </font>
    </dxf>
    <dxf>
      <font>
        <sz val="12"/>
      </font>
    </dxf>
    <dxf>
      <fill>
        <patternFill>
          <bgColor theme="4" tint="0.39997558519241921"/>
        </patternFill>
      </fill>
    </dxf>
    <dxf>
      <fill>
        <patternFill patternType="solid">
          <bgColor rgb="FFFFFF00"/>
        </patternFill>
      </fill>
    </dxf>
    <dxf>
      <font>
        <b/>
      </font>
    </dxf>
    <dxf>
      <font>
        <sz val="13"/>
      </font>
    </dxf>
    <dxf>
      <font>
        <sz val="14"/>
      </font>
    </dxf>
    <dxf>
      <font>
        <sz val="12"/>
      </font>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alignment horizontal="left" vertical="center" wrapText="1" readingOrder="0"/>
    </dxf>
    <dxf>
      <font>
        <b/>
        <i val="0"/>
        <color theme="8"/>
      </font>
      <fill>
        <patternFill>
          <bgColor theme="4" tint="0.79998168889431442"/>
        </patternFill>
      </fill>
      <border>
        <left style="thin">
          <color theme="4"/>
        </left>
        <right style="thin">
          <color theme="4"/>
        </right>
        <top style="thin">
          <color theme="4"/>
        </top>
        <bottom style="thin">
          <color theme="4"/>
        </bottom>
        <vertical style="thin">
          <color theme="0"/>
        </vertical>
        <horizontal style="thin">
          <color theme="0"/>
        </horizontal>
      </border>
    </dxf>
    <dxf>
      <font>
        <b/>
        <i val="0"/>
        <color theme="0"/>
      </font>
      <fill>
        <patternFill patternType="solid">
          <fgColor auto="1"/>
          <bgColor rgb="FF0070C0"/>
        </patternFill>
      </fill>
      <border>
        <left style="thin">
          <color theme="4"/>
        </left>
        <right style="thin">
          <color theme="4"/>
        </right>
        <top style="thin">
          <color theme="4"/>
        </top>
        <bottom style="thin">
          <color theme="4"/>
        </bottom>
        <vertical style="thin">
          <color theme="0"/>
        </vertical>
        <horizontal style="thin">
          <color theme="0"/>
        </horizontal>
      </border>
    </dxf>
    <dxf>
      <font>
        <b val="0"/>
        <i val="0"/>
        <color auto="1"/>
      </font>
      <border>
        <left style="hair">
          <color theme="8"/>
        </left>
        <right style="hair">
          <color theme="8"/>
        </right>
        <top style="hair">
          <color theme="8"/>
        </top>
        <bottom style="hair">
          <color theme="8"/>
        </bottom>
        <vertical style="hair">
          <color theme="8"/>
        </vertical>
        <horizontal style="hair">
          <color theme="8"/>
        </horizontal>
      </border>
    </dxf>
    <dxf>
      <border diagonalUp="0" diagonalDown="0">
        <left style="hair">
          <color theme="8"/>
        </left>
        <right style="hair">
          <color theme="8"/>
        </right>
        <top style="hair">
          <color theme="8"/>
        </top>
        <bottom style="hair">
          <color theme="8"/>
        </bottom>
        <vertical style="hair">
          <color theme="8"/>
        </vertical>
        <horizontal style="hair">
          <color theme="8"/>
        </horizontal>
      </border>
    </dxf>
    <dxf>
      <border>
        <left style="thin">
          <color theme="4" tint="-0.249977111117893"/>
        </left>
        <right style="thin">
          <color theme="4" tint="-0.249977111117893"/>
        </right>
      </border>
    </dxf>
    <dxf>
      <font>
        <color theme="1"/>
      </font>
      <fill>
        <patternFill patternType="none">
          <bgColor auto="1"/>
        </patternFill>
      </fill>
      <border>
        <left style="hair">
          <color theme="8"/>
        </left>
        <right style="hair">
          <color theme="8"/>
        </right>
        <top style="hair">
          <color theme="8"/>
        </top>
        <bottom style="hair">
          <color theme="8"/>
        </bottom>
        <vertical style="hair">
          <color theme="8"/>
        </vertical>
        <horizontal style="hair">
          <color theme="8"/>
        </horizontal>
      </border>
    </dxf>
    <dxf>
      <font>
        <b/>
        <color theme="1"/>
      </font>
      <fill>
        <patternFill>
          <bgColor theme="4" tint="0.79998168889431442"/>
        </patternFill>
      </fill>
      <border>
        <top style="double">
          <color theme="4" tint="-0.249977111117893"/>
        </top>
      </border>
    </dxf>
    <dxf>
      <font>
        <b/>
        <i val="0"/>
        <color theme="0"/>
      </font>
      <fill>
        <patternFill patternType="solid">
          <fgColor auto="1"/>
          <bgColor theme="8"/>
        </patternFill>
      </fill>
      <border>
        <horizontal/>
      </border>
    </dxf>
    <dxf>
      <font>
        <color theme="1"/>
      </font>
      <border diagonalUp="0" diagonalDown="0">
        <left style="thin">
          <color theme="8"/>
        </left>
        <right style="thin">
          <color theme="8"/>
        </right>
        <top style="thin">
          <color theme="8"/>
        </top>
        <bottom style="thin">
          <color theme="8"/>
        </bottom>
        <vertical style="hair">
          <color theme="8"/>
        </vertical>
        <horizontal style="hair">
          <color theme="8"/>
        </horizontal>
      </border>
    </dxf>
    <dxf>
      <font>
        <b/>
        <i val="0"/>
        <color theme="8"/>
      </font>
      <fill>
        <patternFill>
          <bgColor theme="4" tint="0.79998168889431442"/>
        </patternFill>
      </fill>
      <border>
        <top style="thin">
          <color theme="4" tint="0.79998168889431442"/>
        </top>
        <bottom style="thin">
          <color theme="4" tint="0.79998168889431442"/>
        </bottom>
      </border>
    </dxf>
    <dxf>
      <font>
        <b/>
        <i val="0"/>
        <color theme="0"/>
      </font>
      <fill>
        <gradientFill degree="270">
          <stop position="0">
            <color theme="8"/>
          </stop>
          <stop position="1">
            <color theme="4"/>
          </stop>
        </gradientFill>
      </fill>
      <border>
        <top style="thin">
          <color theme="4" tint="0.79998168889431442"/>
        </top>
        <bottom style="thin">
          <color theme="4" tint="0.79998168889431442"/>
        </bottom>
      </border>
    </dxf>
    <dxf>
      <font>
        <b val="0"/>
        <i val="0"/>
        <color auto="1"/>
      </font>
      <border>
        <left style="hair">
          <color theme="8"/>
        </left>
        <right style="hair">
          <color theme="8"/>
        </right>
        <top style="hair">
          <color theme="8"/>
        </top>
        <bottom style="hair">
          <color theme="8"/>
        </bottom>
        <vertical style="hair">
          <color theme="8"/>
        </vertical>
        <horizontal style="hair">
          <color theme="8"/>
        </horizontal>
      </border>
    </dxf>
    <dxf>
      <border diagonalUp="0" diagonalDown="0">
        <left style="hair">
          <color theme="8"/>
        </left>
        <right style="hair">
          <color theme="8"/>
        </right>
        <top style="hair">
          <color theme="8"/>
        </top>
        <bottom style="hair">
          <color theme="8"/>
        </bottom>
        <vertical style="hair">
          <color theme="8"/>
        </vertical>
        <horizontal style="hair">
          <color theme="8"/>
        </horizontal>
      </border>
    </dxf>
    <dxf>
      <border>
        <left style="thin">
          <color theme="4" tint="-0.249977111117893"/>
        </left>
        <right style="thin">
          <color theme="4" tint="-0.249977111117893"/>
        </right>
      </border>
    </dxf>
    <dxf>
      <font>
        <color theme="1"/>
      </font>
      <fill>
        <patternFill patternType="none">
          <bgColor auto="1"/>
        </patternFill>
      </fill>
      <border>
        <left style="hair">
          <color theme="8"/>
        </left>
        <right style="hair">
          <color theme="8"/>
        </right>
        <top style="hair">
          <color theme="8"/>
        </top>
        <bottom style="hair">
          <color theme="8"/>
        </bottom>
        <vertical style="hair">
          <color theme="8"/>
        </vertical>
        <horizontal style="hair">
          <color theme="8"/>
        </horizontal>
      </border>
    </dxf>
    <dxf>
      <font>
        <b/>
        <color theme="1"/>
      </font>
      <fill>
        <patternFill>
          <bgColor theme="4" tint="0.79998168889431442"/>
        </patternFill>
      </fill>
      <border>
        <top style="double">
          <color theme="4" tint="-0.249977111117893"/>
        </top>
      </border>
    </dxf>
    <dxf>
      <font>
        <b/>
        <i val="0"/>
        <color theme="0"/>
      </font>
      <fill>
        <gradientFill degree="45">
          <stop position="0">
            <color theme="4"/>
          </stop>
          <stop position="1">
            <color rgb="FF0070C0"/>
          </stop>
        </gradientFill>
      </fill>
      <border>
        <horizontal/>
      </border>
    </dxf>
    <dxf>
      <font>
        <color theme="1"/>
      </font>
      <border diagonalUp="0" diagonalDown="0">
        <left style="thin">
          <color theme="8"/>
        </left>
        <right style="thin">
          <color theme="8"/>
        </right>
        <top style="thin">
          <color theme="8"/>
        </top>
        <bottom style="thin">
          <color theme="8"/>
        </bottom>
        <vertical style="hair">
          <color theme="8"/>
        </vertical>
        <horizontal style="hair">
          <color theme="8"/>
        </horizontal>
      </border>
    </dxf>
    <dxf>
      <fill>
        <patternFill>
          <bgColor theme="0" tint="-0.14996795556505021"/>
        </patternFill>
      </fill>
      <border>
        <top style="thin">
          <color theme="4" tint="0.79998168889431442"/>
        </top>
        <bottom style="thin">
          <color theme="4" tint="0.79998168889431442"/>
        </bottom>
      </border>
    </dxf>
    <dxf>
      <font>
        <b/>
        <i val="0"/>
        <color theme="0"/>
      </font>
      <fill>
        <patternFill>
          <bgColor theme="8"/>
        </patternFill>
      </fill>
      <border>
        <top style="thin">
          <color theme="4" tint="0.79998168889431442"/>
        </top>
        <bottom style="thin">
          <color theme="4" tint="0.79998168889431442"/>
        </bottom>
      </border>
    </dxf>
    <dxf>
      <font>
        <b val="0"/>
        <i val="0"/>
        <color auto="1"/>
      </font>
      <fill>
        <patternFill patternType="none">
          <fgColor indexed="64"/>
          <bgColor auto="1"/>
        </patternFill>
      </fill>
      <border>
        <bottom style="thin">
          <color theme="8"/>
        </bottom>
      </border>
    </dxf>
    <dxf>
      <font>
        <b/>
        <i val="0"/>
        <color auto="1"/>
      </font>
      <fill>
        <patternFill patternType="solid">
          <fgColor theme="4" tint="0.39997558519241921"/>
          <bgColor theme="4" tint="0.39997558519241921"/>
        </patternFill>
      </fill>
      <border>
        <bottom style="thin">
          <color theme="8"/>
        </bottom>
        <horizontal style="thin">
          <color theme="4" tint="0.39997558519241921"/>
        </horizontal>
      </border>
    </dxf>
    <dxf>
      <border>
        <bottom style="thin">
          <color theme="8"/>
        </bottom>
      </border>
    </dxf>
    <dxf>
      <font>
        <b/>
        <color theme="1"/>
      </font>
      <fill>
        <patternFill patternType="none">
          <fgColor indexed="64"/>
          <bgColor auto="1"/>
        </patternFill>
      </fill>
    </dxf>
    <dxf>
      <font>
        <b/>
        <color theme="0"/>
      </font>
      <fill>
        <patternFill patternType="none">
          <fgColor indexed="64"/>
          <bgColor auto="1"/>
        </patternFill>
      </fill>
    </dxf>
    <dxf>
      <font>
        <b/>
        <color theme="0"/>
      </font>
    </dxf>
    <dxf>
      <border>
        <left style="thin">
          <color theme="4" tint="-0.249977111117893"/>
        </left>
        <right style="thin">
          <color theme="4" tint="-0.249977111117893"/>
        </right>
      </border>
    </dxf>
    <dxf>
      <fill>
        <patternFill patternType="none">
          <bgColor auto="1"/>
        </patternFill>
      </fill>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color theme="0"/>
      </font>
      <fill>
        <patternFill patternType="solid">
          <fgColor theme="4" tint="-0.249977111117893"/>
          <bgColor theme="4" tint="-0.249977111117893"/>
        </patternFill>
      </fill>
      <border>
        <horizontal style="thin">
          <color theme="4" tint="-0.249977111117893"/>
        </horizontal>
      </border>
    </dxf>
    <dxf>
      <font>
        <color theme="1"/>
      </font>
      <border diagonalUp="0" diagonalDown="0">
        <left style="thin">
          <color theme="8"/>
        </left>
        <right style="thin">
          <color theme="8"/>
        </right>
        <top style="thin">
          <color theme="8"/>
        </top>
        <bottom style="thin">
          <color theme="8"/>
        </bottom>
        <vertical style="thin">
          <color theme="8"/>
        </vertical>
        <horizontal style="thin">
          <color theme="8"/>
        </horizontal>
      </border>
    </dxf>
  </dxfs>
  <tableStyles count="3" defaultTableStyle="TableStyleMedium2" defaultPivotStyle="PivotStyleLight16">
    <tableStyle name="PivotStyleMedium2 2" table="0" count="13">
      <tableStyleElement type="wholeTable" dxfId="2344"/>
      <tableStyleElement type="headerRow" dxfId="2343"/>
      <tableStyleElement type="totalRow" dxfId="2342"/>
      <tableStyleElement type="firstRowStripe" dxfId="2341"/>
      <tableStyleElement type="firstColumnStripe" dxfId="2340"/>
      <tableStyleElement type="firstHeaderCell" dxfId="2339"/>
      <tableStyleElement type="firstSubtotalRow" dxfId="2338"/>
      <tableStyleElement type="secondSubtotalRow" dxfId="2337"/>
      <tableStyleElement type="firstColumnSubheading" dxfId="2336"/>
      <tableStyleElement type="firstRowSubheading" dxfId="2335"/>
      <tableStyleElement type="secondRowSubheading" dxfId="2334"/>
      <tableStyleElement type="pageFieldLabels" dxfId="2333"/>
      <tableStyleElement type="pageFieldValues" dxfId="2332"/>
    </tableStyle>
    <tableStyle name="PivotStyleMedium2 2 2" table="0" count="9">
      <tableStyleElement type="wholeTable" dxfId="2331"/>
      <tableStyleElement type="headerRow" dxfId="2330"/>
      <tableStyleElement type="totalRow" dxfId="2329"/>
      <tableStyleElement type="firstRowStripe" dxfId="2328"/>
      <tableStyleElement type="firstColumnStripe" dxfId="2327"/>
      <tableStyleElement type="firstHeaderCell" dxfId="2326"/>
      <tableStyleElement type="secondRowSubheading" dxfId="2325"/>
      <tableStyleElement type="pageFieldLabels" dxfId="2324"/>
      <tableStyleElement type="pageFieldValues" dxfId="2323"/>
    </tableStyle>
    <tableStyle name="PivotStyleMedium2 2 3" table="0" count="9">
      <tableStyleElement type="wholeTable" dxfId="2322"/>
      <tableStyleElement type="headerRow" dxfId="2321"/>
      <tableStyleElement type="totalRow" dxfId="2320"/>
      <tableStyleElement type="firstRowStripe" dxfId="2319"/>
      <tableStyleElement type="firstColumnStripe" dxfId="2318"/>
      <tableStyleElement type="firstHeaderCell" dxfId="2317"/>
      <tableStyleElement type="secondRowSubheading" dxfId="2316"/>
      <tableStyleElement type="pageFieldLabels" dxfId="2315"/>
      <tableStyleElement type="pageFieldValues" dxfId="2314"/>
    </tableStyle>
  </tableStyles>
  <colors>
    <mruColors>
      <color rgb="FFFBFBFB"/>
      <color rgb="FF007E39"/>
      <color rgb="FF00CC5C"/>
      <color rgb="FFFF4B4B"/>
      <color rgb="FFDDEBF7"/>
      <color rgb="FF0099FF"/>
      <color rgb="FFDFFFC1"/>
      <color rgb="FFF2F2F2"/>
      <color rgb="FF008E40"/>
      <color rgb="FFF9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209550</xdr:colOff>
      <xdr:row>12</xdr:row>
      <xdr:rowOff>180975</xdr:rowOff>
    </xdr:from>
    <xdr:to>
      <xdr:col>7</xdr:col>
      <xdr:colOff>342900</xdr:colOff>
      <xdr:row>15</xdr:row>
      <xdr:rowOff>171450</xdr:rowOff>
    </xdr:to>
    <xdr:sp macro="" textlink="">
      <xdr:nvSpPr>
        <xdr:cNvPr id="2" name="Seta para a Direita 1"/>
        <xdr:cNvSpPr/>
      </xdr:nvSpPr>
      <xdr:spPr>
        <a:xfrm>
          <a:off x="1447800" y="942975"/>
          <a:ext cx="13525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16</xdr:row>
      <xdr:rowOff>142875</xdr:rowOff>
    </xdr:from>
    <xdr:to>
      <xdr:col>7</xdr:col>
      <xdr:colOff>342900</xdr:colOff>
      <xdr:row>19</xdr:row>
      <xdr:rowOff>133350</xdr:rowOff>
    </xdr:to>
    <xdr:sp macro="" textlink="">
      <xdr:nvSpPr>
        <xdr:cNvPr id="3" name="Seta para a Direita 2"/>
        <xdr:cNvSpPr/>
      </xdr:nvSpPr>
      <xdr:spPr>
        <a:xfrm>
          <a:off x="1447800" y="1666875"/>
          <a:ext cx="13525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20</xdr:row>
      <xdr:rowOff>104775</xdr:rowOff>
    </xdr:from>
    <xdr:to>
      <xdr:col>7</xdr:col>
      <xdr:colOff>342899</xdr:colOff>
      <xdr:row>23</xdr:row>
      <xdr:rowOff>66675</xdr:rowOff>
    </xdr:to>
    <xdr:sp macro="" textlink="">
      <xdr:nvSpPr>
        <xdr:cNvPr id="4" name="Seta para a Direita 3"/>
        <xdr:cNvSpPr/>
      </xdr:nvSpPr>
      <xdr:spPr>
        <a:xfrm>
          <a:off x="3248024" y="3971925"/>
          <a:ext cx="13811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12</xdr:row>
      <xdr:rowOff>152400</xdr:rowOff>
    </xdr:from>
    <xdr:to>
      <xdr:col>11</xdr:col>
      <xdr:colOff>352424</xdr:colOff>
      <xdr:row>15</xdr:row>
      <xdr:rowOff>142875</xdr:rowOff>
    </xdr:to>
    <xdr:sp macro="" textlink="">
      <xdr:nvSpPr>
        <xdr:cNvPr id="6" name="Seta para a Direita 5"/>
        <xdr:cNvSpPr/>
      </xdr:nvSpPr>
      <xdr:spPr>
        <a:xfrm>
          <a:off x="7096124" y="2486025"/>
          <a:ext cx="1381125"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16</xdr:row>
      <xdr:rowOff>66675</xdr:rowOff>
    </xdr:from>
    <xdr:to>
      <xdr:col>11</xdr:col>
      <xdr:colOff>314325</xdr:colOff>
      <xdr:row>19</xdr:row>
      <xdr:rowOff>57150</xdr:rowOff>
    </xdr:to>
    <xdr:sp macro="" textlink="">
      <xdr:nvSpPr>
        <xdr:cNvPr id="7" name="Seta para a Direita 6"/>
        <xdr:cNvSpPr/>
      </xdr:nvSpPr>
      <xdr:spPr>
        <a:xfrm>
          <a:off x="5257800" y="1590675"/>
          <a:ext cx="13525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20</xdr:row>
      <xdr:rowOff>19050</xdr:rowOff>
    </xdr:from>
    <xdr:to>
      <xdr:col>11</xdr:col>
      <xdr:colOff>314325</xdr:colOff>
      <xdr:row>23</xdr:row>
      <xdr:rowOff>19050</xdr:rowOff>
    </xdr:to>
    <xdr:sp macro="" textlink="">
      <xdr:nvSpPr>
        <xdr:cNvPr id="8" name="Seta para a Direita 7"/>
        <xdr:cNvSpPr/>
      </xdr:nvSpPr>
      <xdr:spPr>
        <a:xfrm>
          <a:off x="7096125" y="3886200"/>
          <a:ext cx="1343025"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7</xdr:row>
      <xdr:rowOff>152400</xdr:rowOff>
    </xdr:from>
    <xdr:to>
      <xdr:col>8</xdr:col>
      <xdr:colOff>819150</xdr:colOff>
      <xdr:row>11</xdr:row>
      <xdr:rowOff>57150</xdr:rowOff>
    </xdr:to>
    <xdr:sp macro="" textlink="">
      <xdr:nvSpPr>
        <xdr:cNvPr id="9" name="Seta para Baixo 8"/>
        <xdr:cNvSpPr/>
      </xdr:nvSpPr>
      <xdr:spPr>
        <a:xfrm>
          <a:off x="5200650" y="1485900"/>
          <a:ext cx="514350" cy="666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7</xdr:row>
      <xdr:rowOff>161925</xdr:rowOff>
    </xdr:from>
    <xdr:to>
      <xdr:col>8</xdr:col>
      <xdr:colOff>1619250</xdr:colOff>
      <xdr:row>11</xdr:row>
      <xdr:rowOff>66675</xdr:rowOff>
    </xdr:to>
    <xdr:sp macro="" textlink="">
      <xdr:nvSpPr>
        <xdr:cNvPr id="10" name="Seta para Baixo 9"/>
        <xdr:cNvSpPr/>
      </xdr:nvSpPr>
      <xdr:spPr>
        <a:xfrm>
          <a:off x="6000750" y="1495425"/>
          <a:ext cx="514350" cy="666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23</xdr:row>
      <xdr:rowOff>85725</xdr:rowOff>
    </xdr:from>
    <xdr:to>
      <xdr:col>8</xdr:col>
      <xdr:colOff>857250</xdr:colOff>
      <xdr:row>26</xdr:row>
      <xdr:rowOff>180975</xdr:rowOff>
    </xdr:to>
    <xdr:sp macro="" textlink="">
      <xdr:nvSpPr>
        <xdr:cNvPr id="11" name="Seta para Cima 10"/>
        <xdr:cNvSpPr/>
      </xdr:nvSpPr>
      <xdr:spPr>
        <a:xfrm>
          <a:off x="5181600" y="4467225"/>
          <a:ext cx="571500" cy="6667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23</xdr:row>
      <xdr:rowOff>95250</xdr:rowOff>
    </xdr:from>
    <xdr:to>
      <xdr:col>8</xdr:col>
      <xdr:colOff>1628775</xdr:colOff>
      <xdr:row>27</xdr:row>
      <xdr:rowOff>0</xdr:rowOff>
    </xdr:to>
    <xdr:sp macro="" textlink="">
      <xdr:nvSpPr>
        <xdr:cNvPr id="12" name="Seta para Cima 11"/>
        <xdr:cNvSpPr/>
      </xdr:nvSpPr>
      <xdr:spPr>
        <a:xfrm>
          <a:off x="5953125" y="4476750"/>
          <a:ext cx="571500" cy="6667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12</xdr:row>
      <xdr:rowOff>180975</xdr:rowOff>
    </xdr:from>
    <xdr:to>
      <xdr:col>7</xdr:col>
      <xdr:colOff>342900</xdr:colOff>
      <xdr:row>15</xdr:row>
      <xdr:rowOff>171450</xdr:rowOff>
    </xdr:to>
    <xdr:sp macro="" textlink="">
      <xdr:nvSpPr>
        <xdr:cNvPr id="13" name="Seta para a Direita 12"/>
        <xdr:cNvSpPr/>
      </xdr:nvSpPr>
      <xdr:spPr>
        <a:xfrm>
          <a:off x="3276600" y="2514600"/>
          <a:ext cx="1352550"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16</xdr:row>
      <xdr:rowOff>142875</xdr:rowOff>
    </xdr:from>
    <xdr:to>
      <xdr:col>7</xdr:col>
      <xdr:colOff>342900</xdr:colOff>
      <xdr:row>19</xdr:row>
      <xdr:rowOff>133350</xdr:rowOff>
    </xdr:to>
    <xdr:sp macro="" textlink="">
      <xdr:nvSpPr>
        <xdr:cNvPr id="14" name="Seta para a Direita 13"/>
        <xdr:cNvSpPr/>
      </xdr:nvSpPr>
      <xdr:spPr>
        <a:xfrm>
          <a:off x="3276600" y="3248025"/>
          <a:ext cx="13525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20</xdr:row>
      <xdr:rowOff>104775</xdr:rowOff>
    </xdr:from>
    <xdr:to>
      <xdr:col>7</xdr:col>
      <xdr:colOff>342899</xdr:colOff>
      <xdr:row>23</xdr:row>
      <xdr:rowOff>66675</xdr:rowOff>
    </xdr:to>
    <xdr:sp macro="" textlink="">
      <xdr:nvSpPr>
        <xdr:cNvPr id="15" name="Seta para a Direita 14"/>
        <xdr:cNvSpPr/>
      </xdr:nvSpPr>
      <xdr:spPr>
        <a:xfrm>
          <a:off x="3248024" y="3971925"/>
          <a:ext cx="13811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12</xdr:row>
      <xdr:rowOff>152400</xdr:rowOff>
    </xdr:from>
    <xdr:to>
      <xdr:col>11</xdr:col>
      <xdr:colOff>352424</xdr:colOff>
      <xdr:row>15</xdr:row>
      <xdr:rowOff>142875</xdr:rowOff>
    </xdr:to>
    <xdr:sp macro="" textlink="">
      <xdr:nvSpPr>
        <xdr:cNvPr id="16" name="Seta para a Direita 15"/>
        <xdr:cNvSpPr/>
      </xdr:nvSpPr>
      <xdr:spPr>
        <a:xfrm>
          <a:off x="7105649" y="2486025"/>
          <a:ext cx="1381125"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16</xdr:row>
      <xdr:rowOff>66675</xdr:rowOff>
    </xdr:from>
    <xdr:to>
      <xdr:col>11</xdr:col>
      <xdr:colOff>314325</xdr:colOff>
      <xdr:row>19</xdr:row>
      <xdr:rowOff>57150</xdr:rowOff>
    </xdr:to>
    <xdr:sp macro="" textlink="">
      <xdr:nvSpPr>
        <xdr:cNvPr id="17" name="Seta para a Direita 16"/>
        <xdr:cNvSpPr/>
      </xdr:nvSpPr>
      <xdr:spPr>
        <a:xfrm>
          <a:off x="7096125" y="3171825"/>
          <a:ext cx="13525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20</xdr:row>
      <xdr:rowOff>19050</xdr:rowOff>
    </xdr:from>
    <xdr:to>
      <xdr:col>11</xdr:col>
      <xdr:colOff>314325</xdr:colOff>
      <xdr:row>23</xdr:row>
      <xdr:rowOff>19050</xdr:rowOff>
    </xdr:to>
    <xdr:sp macro="" textlink="">
      <xdr:nvSpPr>
        <xdr:cNvPr id="18" name="Seta para a Direita 17"/>
        <xdr:cNvSpPr/>
      </xdr:nvSpPr>
      <xdr:spPr>
        <a:xfrm>
          <a:off x="7105650" y="3886200"/>
          <a:ext cx="1343025"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7</xdr:row>
      <xdr:rowOff>152400</xdr:rowOff>
    </xdr:from>
    <xdr:to>
      <xdr:col>8</xdr:col>
      <xdr:colOff>819150</xdr:colOff>
      <xdr:row>11</xdr:row>
      <xdr:rowOff>57150</xdr:rowOff>
    </xdr:to>
    <xdr:sp macro="" textlink="">
      <xdr:nvSpPr>
        <xdr:cNvPr id="19" name="Seta para Baixo 18"/>
        <xdr:cNvSpPr/>
      </xdr:nvSpPr>
      <xdr:spPr>
        <a:xfrm>
          <a:off x="5200650" y="1514475"/>
          <a:ext cx="514350" cy="676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7</xdr:row>
      <xdr:rowOff>161925</xdr:rowOff>
    </xdr:from>
    <xdr:to>
      <xdr:col>8</xdr:col>
      <xdr:colOff>1619250</xdr:colOff>
      <xdr:row>11</xdr:row>
      <xdr:rowOff>66675</xdr:rowOff>
    </xdr:to>
    <xdr:sp macro="" textlink="">
      <xdr:nvSpPr>
        <xdr:cNvPr id="20" name="Seta para Baixo 19"/>
        <xdr:cNvSpPr/>
      </xdr:nvSpPr>
      <xdr:spPr>
        <a:xfrm>
          <a:off x="6000750" y="1524000"/>
          <a:ext cx="514350" cy="676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23</xdr:row>
      <xdr:rowOff>85725</xdr:rowOff>
    </xdr:from>
    <xdr:to>
      <xdr:col>8</xdr:col>
      <xdr:colOff>857250</xdr:colOff>
      <xdr:row>26</xdr:row>
      <xdr:rowOff>180975</xdr:rowOff>
    </xdr:to>
    <xdr:sp macro="" textlink="">
      <xdr:nvSpPr>
        <xdr:cNvPr id="21" name="Seta para Cima 20"/>
        <xdr:cNvSpPr/>
      </xdr:nvSpPr>
      <xdr:spPr>
        <a:xfrm>
          <a:off x="5181600" y="4533900"/>
          <a:ext cx="571500" cy="6762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23</xdr:row>
      <xdr:rowOff>95250</xdr:rowOff>
    </xdr:from>
    <xdr:to>
      <xdr:col>8</xdr:col>
      <xdr:colOff>1628775</xdr:colOff>
      <xdr:row>27</xdr:row>
      <xdr:rowOff>0</xdr:rowOff>
    </xdr:to>
    <xdr:sp macro="" textlink="">
      <xdr:nvSpPr>
        <xdr:cNvPr id="22" name="Seta para Cima 21"/>
        <xdr:cNvSpPr/>
      </xdr:nvSpPr>
      <xdr:spPr>
        <a:xfrm>
          <a:off x="5953125" y="4543425"/>
          <a:ext cx="571500" cy="6762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12</xdr:row>
      <xdr:rowOff>180975</xdr:rowOff>
    </xdr:from>
    <xdr:to>
      <xdr:col>26</xdr:col>
      <xdr:colOff>342900</xdr:colOff>
      <xdr:row>15</xdr:row>
      <xdr:rowOff>171450</xdr:rowOff>
    </xdr:to>
    <xdr:sp macro="" textlink="">
      <xdr:nvSpPr>
        <xdr:cNvPr id="23" name="Seta para a Direita 22">
          <a:extLst>
            <a:ext uri="{FF2B5EF4-FFF2-40B4-BE49-F238E27FC236}">
              <a16:creationId xmlns:a16="http://schemas.microsoft.com/office/drawing/2014/main" id="{00000000-0008-0000-0100-000002000000}"/>
            </a:ext>
          </a:extLst>
        </xdr:cNvPr>
        <xdr:cNvSpPr/>
      </xdr:nvSpPr>
      <xdr:spPr>
        <a:xfrm>
          <a:off x="16278225" y="2514600"/>
          <a:ext cx="1352550"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16</xdr:row>
      <xdr:rowOff>142875</xdr:rowOff>
    </xdr:from>
    <xdr:to>
      <xdr:col>26</xdr:col>
      <xdr:colOff>342900</xdr:colOff>
      <xdr:row>19</xdr:row>
      <xdr:rowOff>133350</xdr:rowOff>
    </xdr:to>
    <xdr:sp macro="" textlink="">
      <xdr:nvSpPr>
        <xdr:cNvPr id="24" name="Seta para a Direita 23">
          <a:extLst>
            <a:ext uri="{FF2B5EF4-FFF2-40B4-BE49-F238E27FC236}">
              <a16:creationId xmlns:a16="http://schemas.microsoft.com/office/drawing/2014/main" id="{00000000-0008-0000-0100-000003000000}"/>
            </a:ext>
          </a:extLst>
        </xdr:cNvPr>
        <xdr:cNvSpPr/>
      </xdr:nvSpPr>
      <xdr:spPr>
        <a:xfrm>
          <a:off x="16278225" y="3248025"/>
          <a:ext cx="13525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180974</xdr:colOff>
      <xdr:row>20</xdr:row>
      <xdr:rowOff>104775</xdr:rowOff>
    </xdr:from>
    <xdr:to>
      <xdr:col>26</xdr:col>
      <xdr:colOff>342899</xdr:colOff>
      <xdr:row>23</xdr:row>
      <xdr:rowOff>66675</xdr:rowOff>
    </xdr:to>
    <xdr:sp macro="" textlink="">
      <xdr:nvSpPr>
        <xdr:cNvPr id="25" name="Seta para a Direita 24">
          <a:extLst>
            <a:ext uri="{FF2B5EF4-FFF2-40B4-BE49-F238E27FC236}">
              <a16:creationId xmlns:a16="http://schemas.microsoft.com/office/drawing/2014/main" id="{00000000-0008-0000-0100-000004000000}"/>
            </a:ext>
          </a:extLst>
        </xdr:cNvPr>
        <xdr:cNvSpPr/>
      </xdr:nvSpPr>
      <xdr:spPr>
        <a:xfrm>
          <a:off x="16249649" y="3971925"/>
          <a:ext cx="13811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190499</xdr:colOff>
      <xdr:row>12</xdr:row>
      <xdr:rowOff>152400</xdr:rowOff>
    </xdr:from>
    <xdr:to>
      <xdr:col>30</xdr:col>
      <xdr:colOff>352424</xdr:colOff>
      <xdr:row>15</xdr:row>
      <xdr:rowOff>142875</xdr:rowOff>
    </xdr:to>
    <xdr:sp macro="" textlink="">
      <xdr:nvSpPr>
        <xdr:cNvPr id="26" name="Seta para a Direita 25">
          <a:extLst>
            <a:ext uri="{FF2B5EF4-FFF2-40B4-BE49-F238E27FC236}">
              <a16:creationId xmlns:a16="http://schemas.microsoft.com/office/drawing/2014/main" id="{00000000-0008-0000-0100-000006000000}"/>
            </a:ext>
          </a:extLst>
        </xdr:cNvPr>
        <xdr:cNvSpPr/>
      </xdr:nvSpPr>
      <xdr:spPr>
        <a:xfrm>
          <a:off x="20297774" y="2486025"/>
          <a:ext cx="1381125"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180975</xdr:colOff>
      <xdr:row>16</xdr:row>
      <xdr:rowOff>66675</xdr:rowOff>
    </xdr:from>
    <xdr:to>
      <xdr:col>30</xdr:col>
      <xdr:colOff>314325</xdr:colOff>
      <xdr:row>19</xdr:row>
      <xdr:rowOff>57150</xdr:rowOff>
    </xdr:to>
    <xdr:sp macro="" textlink="">
      <xdr:nvSpPr>
        <xdr:cNvPr id="27" name="Seta para a Direita 26">
          <a:extLst>
            <a:ext uri="{FF2B5EF4-FFF2-40B4-BE49-F238E27FC236}">
              <a16:creationId xmlns:a16="http://schemas.microsoft.com/office/drawing/2014/main" id="{00000000-0008-0000-0100-000007000000}"/>
            </a:ext>
          </a:extLst>
        </xdr:cNvPr>
        <xdr:cNvSpPr/>
      </xdr:nvSpPr>
      <xdr:spPr>
        <a:xfrm>
          <a:off x="20288250" y="3171825"/>
          <a:ext cx="13525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190500</xdr:colOff>
      <xdr:row>20</xdr:row>
      <xdr:rowOff>19050</xdr:rowOff>
    </xdr:from>
    <xdr:to>
      <xdr:col>30</xdr:col>
      <xdr:colOff>314325</xdr:colOff>
      <xdr:row>23</xdr:row>
      <xdr:rowOff>19050</xdr:rowOff>
    </xdr:to>
    <xdr:sp macro="" textlink="">
      <xdr:nvSpPr>
        <xdr:cNvPr id="28" name="Seta para a Direita 27">
          <a:extLst>
            <a:ext uri="{FF2B5EF4-FFF2-40B4-BE49-F238E27FC236}">
              <a16:creationId xmlns:a16="http://schemas.microsoft.com/office/drawing/2014/main" id="{00000000-0008-0000-0100-000008000000}"/>
            </a:ext>
          </a:extLst>
        </xdr:cNvPr>
        <xdr:cNvSpPr/>
      </xdr:nvSpPr>
      <xdr:spPr>
        <a:xfrm>
          <a:off x="20297775" y="3886200"/>
          <a:ext cx="1343025"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304800</xdr:colOff>
      <xdr:row>7</xdr:row>
      <xdr:rowOff>152400</xdr:rowOff>
    </xdr:from>
    <xdr:to>
      <xdr:col>27</xdr:col>
      <xdr:colOff>819150</xdr:colOff>
      <xdr:row>11</xdr:row>
      <xdr:rowOff>57150</xdr:rowOff>
    </xdr:to>
    <xdr:sp macro="" textlink="">
      <xdr:nvSpPr>
        <xdr:cNvPr id="29" name="Seta para Baixo 28">
          <a:extLst>
            <a:ext uri="{FF2B5EF4-FFF2-40B4-BE49-F238E27FC236}">
              <a16:creationId xmlns:a16="http://schemas.microsoft.com/office/drawing/2014/main" id="{00000000-0008-0000-0100-000009000000}"/>
            </a:ext>
          </a:extLst>
        </xdr:cNvPr>
        <xdr:cNvSpPr/>
      </xdr:nvSpPr>
      <xdr:spPr>
        <a:xfrm>
          <a:off x="18202275" y="1514475"/>
          <a:ext cx="514350" cy="676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1104900</xdr:colOff>
      <xdr:row>7</xdr:row>
      <xdr:rowOff>161925</xdr:rowOff>
    </xdr:from>
    <xdr:to>
      <xdr:col>27</xdr:col>
      <xdr:colOff>1619250</xdr:colOff>
      <xdr:row>11</xdr:row>
      <xdr:rowOff>66675</xdr:rowOff>
    </xdr:to>
    <xdr:sp macro="" textlink="">
      <xdr:nvSpPr>
        <xdr:cNvPr id="30" name="Seta para Baixo 29">
          <a:extLst>
            <a:ext uri="{FF2B5EF4-FFF2-40B4-BE49-F238E27FC236}">
              <a16:creationId xmlns:a16="http://schemas.microsoft.com/office/drawing/2014/main" id="{00000000-0008-0000-0100-00000A000000}"/>
            </a:ext>
          </a:extLst>
        </xdr:cNvPr>
        <xdr:cNvSpPr/>
      </xdr:nvSpPr>
      <xdr:spPr>
        <a:xfrm>
          <a:off x="19002375" y="1524000"/>
          <a:ext cx="514350" cy="676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285750</xdr:colOff>
      <xdr:row>23</xdr:row>
      <xdr:rowOff>85725</xdr:rowOff>
    </xdr:from>
    <xdr:to>
      <xdr:col>27</xdr:col>
      <xdr:colOff>857250</xdr:colOff>
      <xdr:row>26</xdr:row>
      <xdr:rowOff>180975</xdr:rowOff>
    </xdr:to>
    <xdr:sp macro="" textlink="">
      <xdr:nvSpPr>
        <xdr:cNvPr id="31" name="Seta para Cima 30">
          <a:extLst>
            <a:ext uri="{FF2B5EF4-FFF2-40B4-BE49-F238E27FC236}">
              <a16:creationId xmlns:a16="http://schemas.microsoft.com/office/drawing/2014/main" id="{00000000-0008-0000-0100-00000B000000}"/>
            </a:ext>
          </a:extLst>
        </xdr:cNvPr>
        <xdr:cNvSpPr/>
      </xdr:nvSpPr>
      <xdr:spPr>
        <a:xfrm>
          <a:off x="18183225" y="4533900"/>
          <a:ext cx="571500" cy="6762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1057275</xdr:colOff>
      <xdr:row>23</xdr:row>
      <xdr:rowOff>95250</xdr:rowOff>
    </xdr:from>
    <xdr:to>
      <xdr:col>27</xdr:col>
      <xdr:colOff>1628775</xdr:colOff>
      <xdr:row>27</xdr:row>
      <xdr:rowOff>0</xdr:rowOff>
    </xdr:to>
    <xdr:sp macro="" textlink="">
      <xdr:nvSpPr>
        <xdr:cNvPr id="32" name="Seta para Cima 31">
          <a:extLst>
            <a:ext uri="{FF2B5EF4-FFF2-40B4-BE49-F238E27FC236}">
              <a16:creationId xmlns:a16="http://schemas.microsoft.com/office/drawing/2014/main" id="{00000000-0008-0000-0100-00000C000000}"/>
            </a:ext>
          </a:extLst>
        </xdr:cNvPr>
        <xdr:cNvSpPr/>
      </xdr:nvSpPr>
      <xdr:spPr>
        <a:xfrm>
          <a:off x="18954750" y="4543425"/>
          <a:ext cx="571500" cy="6762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12</xdr:row>
      <xdr:rowOff>180975</xdr:rowOff>
    </xdr:from>
    <xdr:to>
      <xdr:col>7</xdr:col>
      <xdr:colOff>342900</xdr:colOff>
      <xdr:row>15</xdr:row>
      <xdr:rowOff>171450</xdr:rowOff>
    </xdr:to>
    <xdr:sp macro="" textlink="">
      <xdr:nvSpPr>
        <xdr:cNvPr id="33" name="Seta para a Direita 32">
          <a:extLst>
            <a:ext uri="{FF2B5EF4-FFF2-40B4-BE49-F238E27FC236}">
              <a16:creationId xmlns:a16="http://schemas.microsoft.com/office/drawing/2014/main" id="{00000000-0008-0000-0100-000002000000}"/>
            </a:ext>
          </a:extLst>
        </xdr:cNvPr>
        <xdr:cNvSpPr/>
      </xdr:nvSpPr>
      <xdr:spPr>
        <a:xfrm>
          <a:off x="3276600" y="2514600"/>
          <a:ext cx="1352550"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16</xdr:row>
      <xdr:rowOff>142875</xdr:rowOff>
    </xdr:from>
    <xdr:to>
      <xdr:col>7</xdr:col>
      <xdr:colOff>342900</xdr:colOff>
      <xdr:row>19</xdr:row>
      <xdr:rowOff>133350</xdr:rowOff>
    </xdr:to>
    <xdr:sp macro="" textlink="">
      <xdr:nvSpPr>
        <xdr:cNvPr id="34" name="Seta para a Direita 33">
          <a:extLst>
            <a:ext uri="{FF2B5EF4-FFF2-40B4-BE49-F238E27FC236}">
              <a16:creationId xmlns:a16="http://schemas.microsoft.com/office/drawing/2014/main" id="{00000000-0008-0000-0100-000003000000}"/>
            </a:ext>
          </a:extLst>
        </xdr:cNvPr>
        <xdr:cNvSpPr/>
      </xdr:nvSpPr>
      <xdr:spPr>
        <a:xfrm>
          <a:off x="3276600" y="3248025"/>
          <a:ext cx="13525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20</xdr:row>
      <xdr:rowOff>104775</xdr:rowOff>
    </xdr:from>
    <xdr:to>
      <xdr:col>7</xdr:col>
      <xdr:colOff>342899</xdr:colOff>
      <xdr:row>23</xdr:row>
      <xdr:rowOff>66675</xdr:rowOff>
    </xdr:to>
    <xdr:sp macro="" textlink="">
      <xdr:nvSpPr>
        <xdr:cNvPr id="35" name="Seta para a Direita 34">
          <a:extLst>
            <a:ext uri="{FF2B5EF4-FFF2-40B4-BE49-F238E27FC236}">
              <a16:creationId xmlns:a16="http://schemas.microsoft.com/office/drawing/2014/main" id="{00000000-0008-0000-0100-000004000000}"/>
            </a:ext>
          </a:extLst>
        </xdr:cNvPr>
        <xdr:cNvSpPr/>
      </xdr:nvSpPr>
      <xdr:spPr>
        <a:xfrm>
          <a:off x="3248024" y="3971925"/>
          <a:ext cx="13811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12</xdr:row>
      <xdr:rowOff>152400</xdr:rowOff>
    </xdr:from>
    <xdr:to>
      <xdr:col>11</xdr:col>
      <xdr:colOff>352424</xdr:colOff>
      <xdr:row>15</xdr:row>
      <xdr:rowOff>142875</xdr:rowOff>
    </xdr:to>
    <xdr:sp macro="" textlink="">
      <xdr:nvSpPr>
        <xdr:cNvPr id="36" name="Seta para a Direita 35">
          <a:extLst>
            <a:ext uri="{FF2B5EF4-FFF2-40B4-BE49-F238E27FC236}">
              <a16:creationId xmlns:a16="http://schemas.microsoft.com/office/drawing/2014/main" id="{00000000-0008-0000-0100-000006000000}"/>
            </a:ext>
          </a:extLst>
        </xdr:cNvPr>
        <xdr:cNvSpPr/>
      </xdr:nvSpPr>
      <xdr:spPr>
        <a:xfrm>
          <a:off x="7105649" y="2486025"/>
          <a:ext cx="1381125"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16</xdr:row>
      <xdr:rowOff>66675</xdr:rowOff>
    </xdr:from>
    <xdr:to>
      <xdr:col>11</xdr:col>
      <xdr:colOff>314325</xdr:colOff>
      <xdr:row>19</xdr:row>
      <xdr:rowOff>57150</xdr:rowOff>
    </xdr:to>
    <xdr:sp macro="" textlink="">
      <xdr:nvSpPr>
        <xdr:cNvPr id="37" name="Seta para a Direita 36">
          <a:extLst>
            <a:ext uri="{FF2B5EF4-FFF2-40B4-BE49-F238E27FC236}">
              <a16:creationId xmlns:a16="http://schemas.microsoft.com/office/drawing/2014/main" id="{00000000-0008-0000-0100-000007000000}"/>
            </a:ext>
          </a:extLst>
        </xdr:cNvPr>
        <xdr:cNvSpPr/>
      </xdr:nvSpPr>
      <xdr:spPr>
        <a:xfrm>
          <a:off x="7096125" y="3171825"/>
          <a:ext cx="13525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20</xdr:row>
      <xdr:rowOff>19050</xdr:rowOff>
    </xdr:from>
    <xdr:to>
      <xdr:col>11</xdr:col>
      <xdr:colOff>314325</xdr:colOff>
      <xdr:row>23</xdr:row>
      <xdr:rowOff>19050</xdr:rowOff>
    </xdr:to>
    <xdr:sp macro="" textlink="">
      <xdr:nvSpPr>
        <xdr:cNvPr id="38" name="Seta para a Direita 37">
          <a:extLst>
            <a:ext uri="{FF2B5EF4-FFF2-40B4-BE49-F238E27FC236}">
              <a16:creationId xmlns:a16="http://schemas.microsoft.com/office/drawing/2014/main" id="{00000000-0008-0000-0100-000008000000}"/>
            </a:ext>
          </a:extLst>
        </xdr:cNvPr>
        <xdr:cNvSpPr/>
      </xdr:nvSpPr>
      <xdr:spPr>
        <a:xfrm>
          <a:off x="7105650" y="3886200"/>
          <a:ext cx="1343025"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7</xdr:row>
      <xdr:rowOff>152400</xdr:rowOff>
    </xdr:from>
    <xdr:to>
      <xdr:col>8</xdr:col>
      <xdr:colOff>819150</xdr:colOff>
      <xdr:row>11</xdr:row>
      <xdr:rowOff>57150</xdr:rowOff>
    </xdr:to>
    <xdr:sp macro="" textlink="">
      <xdr:nvSpPr>
        <xdr:cNvPr id="39" name="Seta para Baixo 38">
          <a:extLst>
            <a:ext uri="{FF2B5EF4-FFF2-40B4-BE49-F238E27FC236}">
              <a16:creationId xmlns:a16="http://schemas.microsoft.com/office/drawing/2014/main" id="{00000000-0008-0000-0100-000009000000}"/>
            </a:ext>
          </a:extLst>
        </xdr:cNvPr>
        <xdr:cNvSpPr/>
      </xdr:nvSpPr>
      <xdr:spPr>
        <a:xfrm>
          <a:off x="5200650" y="1514475"/>
          <a:ext cx="514350" cy="676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7</xdr:row>
      <xdr:rowOff>161925</xdr:rowOff>
    </xdr:from>
    <xdr:to>
      <xdr:col>8</xdr:col>
      <xdr:colOff>1619250</xdr:colOff>
      <xdr:row>11</xdr:row>
      <xdr:rowOff>66675</xdr:rowOff>
    </xdr:to>
    <xdr:sp macro="" textlink="">
      <xdr:nvSpPr>
        <xdr:cNvPr id="40" name="Seta para Baixo 39">
          <a:extLst>
            <a:ext uri="{FF2B5EF4-FFF2-40B4-BE49-F238E27FC236}">
              <a16:creationId xmlns:a16="http://schemas.microsoft.com/office/drawing/2014/main" id="{00000000-0008-0000-0100-00000A000000}"/>
            </a:ext>
          </a:extLst>
        </xdr:cNvPr>
        <xdr:cNvSpPr/>
      </xdr:nvSpPr>
      <xdr:spPr>
        <a:xfrm>
          <a:off x="6000750" y="1524000"/>
          <a:ext cx="514350" cy="676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23</xdr:row>
      <xdr:rowOff>85725</xdr:rowOff>
    </xdr:from>
    <xdr:to>
      <xdr:col>8</xdr:col>
      <xdr:colOff>857250</xdr:colOff>
      <xdr:row>26</xdr:row>
      <xdr:rowOff>180975</xdr:rowOff>
    </xdr:to>
    <xdr:sp macro="" textlink="">
      <xdr:nvSpPr>
        <xdr:cNvPr id="41" name="Seta para Cima 40">
          <a:extLst>
            <a:ext uri="{FF2B5EF4-FFF2-40B4-BE49-F238E27FC236}">
              <a16:creationId xmlns:a16="http://schemas.microsoft.com/office/drawing/2014/main" id="{00000000-0008-0000-0100-00000B000000}"/>
            </a:ext>
          </a:extLst>
        </xdr:cNvPr>
        <xdr:cNvSpPr/>
      </xdr:nvSpPr>
      <xdr:spPr>
        <a:xfrm>
          <a:off x="5181600" y="4533900"/>
          <a:ext cx="571500" cy="6762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23</xdr:row>
      <xdr:rowOff>95250</xdr:rowOff>
    </xdr:from>
    <xdr:to>
      <xdr:col>8</xdr:col>
      <xdr:colOff>1628775</xdr:colOff>
      <xdr:row>27</xdr:row>
      <xdr:rowOff>0</xdr:rowOff>
    </xdr:to>
    <xdr:sp macro="" textlink="">
      <xdr:nvSpPr>
        <xdr:cNvPr id="42" name="Seta para Cima 41">
          <a:extLst>
            <a:ext uri="{FF2B5EF4-FFF2-40B4-BE49-F238E27FC236}">
              <a16:creationId xmlns:a16="http://schemas.microsoft.com/office/drawing/2014/main" id="{00000000-0008-0000-0100-00000C000000}"/>
            </a:ext>
          </a:extLst>
        </xdr:cNvPr>
        <xdr:cNvSpPr/>
      </xdr:nvSpPr>
      <xdr:spPr>
        <a:xfrm>
          <a:off x="5953125" y="4543425"/>
          <a:ext cx="571500" cy="6762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49</xdr:row>
      <xdr:rowOff>180975</xdr:rowOff>
    </xdr:from>
    <xdr:to>
      <xdr:col>7</xdr:col>
      <xdr:colOff>342900</xdr:colOff>
      <xdr:row>52</xdr:row>
      <xdr:rowOff>171450</xdr:rowOff>
    </xdr:to>
    <xdr:sp macro="" textlink="">
      <xdr:nvSpPr>
        <xdr:cNvPr id="43" name="Seta para a Direita 42"/>
        <xdr:cNvSpPr/>
      </xdr:nvSpPr>
      <xdr:spPr>
        <a:xfrm>
          <a:off x="3284764" y="2535011"/>
          <a:ext cx="1357993" cy="5755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53</xdr:row>
      <xdr:rowOff>142875</xdr:rowOff>
    </xdr:from>
    <xdr:to>
      <xdr:col>7</xdr:col>
      <xdr:colOff>342900</xdr:colOff>
      <xdr:row>56</xdr:row>
      <xdr:rowOff>133350</xdr:rowOff>
    </xdr:to>
    <xdr:sp macro="" textlink="">
      <xdr:nvSpPr>
        <xdr:cNvPr id="44" name="Seta para a Direita 43"/>
        <xdr:cNvSpPr/>
      </xdr:nvSpPr>
      <xdr:spPr>
        <a:xfrm>
          <a:off x="3284764" y="3272518"/>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57</xdr:row>
      <xdr:rowOff>104775</xdr:rowOff>
    </xdr:from>
    <xdr:to>
      <xdr:col>7</xdr:col>
      <xdr:colOff>342899</xdr:colOff>
      <xdr:row>60</xdr:row>
      <xdr:rowOff>66675</xdr:rowOff>
    </xdr:to>
    <xdr:sp macro="" textlink="">
      <xdr:nvSpPr>
        <xdr:cNvPr id="45" name="Seta para a Direita 44"/>
        <xdr:cNvSpPr/>
      </xdr:nvSpPr>
      <xdr:spPr>
        <a:xfrm>
          <a:off x="3256188" y="3996418"/>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49</xdr:row>
      <xdr:rowOff>152400</xdr:rowOff>
    </xdr:from>
    <xdr:to>
      <xdr:col>11</xdr:col>
      <xdr:colOff>352424</xdr:colOff>
      <xdr:row>52</xdr:row>
      <xdr:rowOff>142875</xdr:rowOff>
    </xdr:to>
    <xdr:sp macro="" textlink="">
      <xdr:nvSpPr>
        <xdr:cNvPr id="46" name="Seta para a Direita 45"/>
        <xdr:cNvSpPr/>
      </xdr:nvSpPr>
      <xdr:spPr>
        <a:xfrm>
          <a:off x="7116535" y="2506436"/>
          <a:ext cx="1386568" cy="5755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53</xdr:row>
      <xdr:rowOff>66675</xdr:rowOff>
    </xdr:from>
    <xdr:to>
      <xdr:col>11</xdr:col>
      <xdr:colOff>314325</xdr:colOff>
      <xdr:row>56</xdr:row>
      <xdr:rowOff>57150</xdr:rowOff>
    </xdr:to>
    <xdr:sp macro="" textlink="">
      <xdr:nvSpPr>
        <xdr:cNvPr id="47" name="Seta para a Direita 46"/>
        <xdr:cNvSpPr/>
      </xdr:nvSpPr>
      <xdr:spPr>
        <a:xfrm>
          <a:off x="7107011" y="3196318"/>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57</xdr:row>
      <xdr:rowOff>19050</xdr:rowOff>
    </xdr:from>
    <xdr:to>
      <xdr:col>11</xdr:col>
      <xdr:colOff>314325</xdr:colOff>
      <xdr:row>60</xdr:row>
      <xdr:rowOff>19050</xdr:rowOff>
    </xdr:to>
    <xdr:sp macro="" textlink="">
      <xdr:nvSpPr>
        <xdr:cNvPr id="48" name="Seta para a Direita 47"/>
        <xdr:cNvSpPr/>
      </xdr:nvSpPr>
      <xdr:spPr>
        <a:xfrm>
          <a:off x="7116536" y="3910693"/>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44</xdr:row>
      <xdr:rowOff>152400</xdr:rowOff>
    </xdr:from>
    <xdr:to>
      <xdr:col>8</xdr:col>
      <xdr:colOff>819150</xdr:colOff>
      <xdr:row>48</xdr:row>
      <xdr:rowOff>57150</xdr:rowOff>
    </xdr:to>
    <xdr:sp macro="" textlink="">
      <xdr:nvSpPr>
        <xdr:cNvPr id="49" name="Seta para Baixo 48"/>
        <xdr:cNvSpPr/>
      </xdr:nvSpPr>
      <xdr:spPr>
        <a:xfrm>
          <a:off x="5216979" y="1526721"/>
          <a:ext cx="514350" cy="6803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44</xdr:row>
      <xdr:rowOff>161925</xdr:rowOff>
    </xdr:from>
    <xdr:to>
      <xdr:col>8</xdr:col>
      <xdr:colOff>1619250</xdr:colOff>
      <xdr:row>48</xdr:row>
      <xdr:rowOff>66675</xdr:rowOff>
    </xdr:to>
    <xdr:sp macro="" textlink="">
      <xdr:nvSpPr>
        <xdr:cNvPr id="50" name="Seta para Baixo 49"/>
        <xdr:cNvSpPr/>
      </xdr:nvSpPr>
      <xdr:spPr>
        <a:xfrm>
          <a:off x="6017079" y="1536246"/>
          <a:ext cx="514350" cy="6803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60</xdr:row>
      <xdr:rowOff>85725</xdr:rowOff>
    </xdr:from>
    <xdr:to>
      <xdr:col>8</xdr:col>
      <xdr:colOff>857250</xdr:colOff>
      <xdr:row>63</xdr:row>
      <xdr:rowOff>180975</xdr:rowOff>
    </xdr:to>
    <xdr:sp macro="" textlink="">
      <xdr:nvSpPr>
        <xdr:cNvPr id="51" name="Seta para Cima 50"/>
        <xdr:cNvSpPr/>
      </xdr:nvSpPr>
      <xdr:spPr>
        <a:xfrm>
          <a:off x="5197929" y="4562475"/>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60</xdr:row>
      <xdr:rowOff>95250</xdr:rowOff>
    </xdr:from>
    <xdr:to>
      <xdr:col>8</xdr:col>
      <xdr:colOff>1628775</xdr:colOff>
      <xdr:row>64</xdr:row>
      <xdr:rowOff>0</xdr:rowOff>
    </xdr:to>
    <xdr:sp macro="" textlink="">
      <xdr:nvSpPr>
        <xdr:cNvPr id="52" name="Seta para Cima 51"/>
        <xdr:cNvSpPr/>
      </xdr:nvSpPr>
      <xdr:spPr>
        <a:xfrm>
          <a:off x="5969454" y="4572000"/>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49</xdr:row>
      <xdr:rowOff>180975</xdr:rowOff>
    </xdr:from>
    <xdr:to>
      <xdr:col>7</xdr:col>
      <xdr:colOff>342900</xdr:colOff>
      <xdr:row>52</xdr:row>
      <xdr:rowOff>171450</xdr:rowOff>
    </xdr:to>
    <xdr:sp macro="" textlink="">
      <xdr:nvSpPr>
        <xdr:cNvPr id="53" name="Seta para a Direita 52"/>
        <xdr:cNvSpPr/>
      </xdr:nvSpPr>
      <xdr:spPr>
        <a:xfrm>
          <a:off x="3284764" y="2535011"/>
          <a:ext cx="1357993" cy="5755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53</xdr:row>
      <xdr:rowOff>142875</xdr:rowOff>
    </xdr:from>
    <xdr:to>
      <xdr:col>7</xdr:col>
      <xdr:colOff>342900</xdr:colOff>
      <xdr:row>56</xdr:row>
      <xdr:rowOff>133350</xdr:rowOff>
    </xdr:to>
    <xdr:sp macro="" textlink="">
      <xdr:nvSpPr>
        <xdr:cNvPr id="54" name="Seta para a Direita 53"/>
        <xdr:cNvSpPr/>
      </xdr:nvSpPr>
      <xdr:spPr>
        <a:xfrm>
          <a:off x="3284764" y="3272518"/>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57</xdr:row>
      <xdr:rowOff>104775</xdr:rowOff>
    </xdr:from>
    <xdr:to>
      <xdr:col>7</xdr:col>
      <xdr:colOff>342899</xdr:colOff>
      <xdr:row>60</xdr:row>
      <xdr:rowOff>66675</xdr:rowOff>
    </xdr:to>
    <xdr:sp macro="" textlink="">
      <xdr:nvSpPr>
        <xdr:cNvPr id="55" name="Seta para a Direita 54"/>
        <xdr:cNvSpPr/>
      </xdr:nvSpPr>
      <xdr:spPr>
        <a:xfrm>
          <a:off x="3256188" y="3996418"/>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49</xdr:row>
      <xdr:rowOff>152400</xdr:rowOff>
    </xdr:from>
    <xdr:to>
      <xdr:col>11</xdr:col>
      <xdr:colOff>352424</xdr:colOff>
      <xdr:row>52</xdr:row>
      <xdr:rowOff>142875</xdr:rowOff>
    </xdr:to>
    <xdr:sp macro="" textlink="">
      <xdr:nvSpPr>
        <xdr:cNvPr id="56" name="Seta para a Direita 55"/>
        <xdr:cNvSpPr/>
      </xdr:nvSpPr>
      <xdr:spPr>
        <a:xfrm>
          <a:off x="7116535" y="2506436"/>
          <a:ext cx="1386568" cy="5755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53</xdr:row>
      <xdr:rowOff>66675</xdr:rowOff>
    </xdr:from>
    <xdr:to>
      <xdr:col>11</xdr:col>
      <xdr:colOff>314325</xdr:colOff>
      <xdr:row>56</xdr:row>
      <xdr:rowOff>57150</xdr:rowOff>
    </xdr:to>
    <xdr:sp macro="" textlink="">
      <xdr:nvSpPr>
        <xdr:cNvPr id="57" name="Seta para a Direita 56"/>
        <xdr:cNvSpPr/>
      </xdr:nvSpPr>
      <xdr:spPr>
        <a:xfrm>
          <a:off x="7107011" y="3196318"/>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57</xdr:row>
      <xdr:rowOff>19050</xdr:rowOff>
    </xdr:from>
    <xdr:to>
      <xdr:col>11</xdr:col>
      <xdr:colOff>314325</xdr:colOff>
      <xdr:row>60</xdr:row>
      <xdr:rowOff>19050</xdr:rowOff>
    </xdr:to>
    <xdr:sp macro="" textlink="">
      <xdr:nvSpPr>
        <xdr:cNvPr id="58" name="Seta para a Direita 57"/>
        <xdr:cNvSpPr/>
      </xdr:nvSpPr>
      <xdr:spPr>
        <a:xfrm>
          <a:off x="7116536" y="3910693"/>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44</xdr:row>
      <xdr:rowOff>152400</xdr:rowOff>
    </xdr:from>
    <xdr:to>
      <xdr:col>8</xdr:col>
      <xdr:colOff>819150</xdr:colOff>
      <xdr:row>48</xdr:row>
      <xdr:rowOff>57150</xdr:rowOff>
    </xdr:to>
    <xdr:sp macro="" textlink="">
      <xdr:nvSpPr>
        <xdr:cNvPr id="59" name="Seta para Baixo 58"/>
        <xdr:cNvSpPr/>
      </xdr:nvSpPr>
      <xdr:spPr>
        <a:xfrm>
          <a:off x="5216979" y="1526721"/>
          <a:ext cx="514350" cy="6803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44</xdr:row>
      <xdr:rowOff>161925</xdr:rowOff>
    </xdr:from>
    <xdr:to>
      <xdr:col>8</xdr:col>
      <xdr:colOff>1619250</xdr:colOff>
      <xdr:row>48</xdr:row>
      <xdr:rowOff>66675</xdr:rowOff>
    </xdr:to>
    <xdr:sp macro="" textlink="">
      <xdr:nvSpPr>
        <xdr:cNvPr id="60" name="Seta para Baixo 59"/>
        <xdr:cNvSpPr/>
      </xdr:nvSpPr>
      <xdr:spPr>
        <a:xfrm>
          <a:off x="6017079" y="1536246"/>
          <a:ext cx="514350" cy="6803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60</xdr:row>
      <xdr:rowOff>85725</xdr:rowOff>
    </xdr:from>
    <xdr:to>
      <xdr:col>8</xdr:col>
      <xdr:colOff>857250</xdr:colOff>
      <xdr:row>63</xdr:row>
      <xdr:rowOff>180975</xdr:rowOff>
    </xdr:to>
    <xdr:sp macro="" textlink="">
      <xdr:nvSpPr>
        <xdr:cNvPr id="61" name="Seta para Cima 60"/>
        <xdr:cNvSpPr/>
      </xdr:nvSpPr>
      <xdr:spPr>
        <a:xfrm>
          <a:off x="5197929" y="4562475"/>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60</xdr:row>
      <xdr:rowOff>95250</xdr:rowOff>
    </xdr:from>
    <xdr:to>
      <xdr:col>8</xdr:col>
      <xdr:colOff>1628775</xdr:colOff>
      <xdr:row>64</xdr:row>
      <xdr:rowOff>0</xdr:rowOff>
    </xdr:to>
    <xdr:sp macro="" textlink="">
      <xdr:nvSpPr>
        <xdr:cNvPr id="62" name="Seta para Cima 61"/>
        <xdr:cNvSpPr/>
      </xdr:nvSpPr>
      <xdr:spPr>
        <a:xfrm>
          <a:off x="5969454" y="4572000"/>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49</xdr:row>
      <xdr:rowOff>180975</xdr:rowOff>
    </xdr:from>
    <xdr:to>
      <xdr:col>26</xdr:col>
      <xdr:colOff>342900</xdr:colOff>
      <xdr:row>52</xdr:row>
      <xdr:rowOff>171450</xdr:rowOff>
    </xdr:to>
    <xdr:sp macro="" textlink="">
      <xdr:nvSpPr>
        <xdr:cNvPr id="63" name="Seta para a Direita 62">
          <a:extLst>
            <a:ext uri="{FF2B5EF4-FFF2-40B4-BE49-F238E27FC236}">
              <a16:creationId xmlns:a16="http://schemas.microsoft.com/office/drawing/2014/main" id="{00000000-0008-0000-0100-000002000000}"/>
            </a:ext>
          </a:extLst>
        </xdr:cNvPr>
        <xdr:cNvSpPr/>
      </xdr:nvSpPr>
      <xdr:spPr>
        <a:xfrm>
          <a:off x="16334014" y="2535011"/>
          <a:ext cx="1357993" cy="5755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53</xdr:row>
      <xdr:rowOff>142875</xdr:rowOff>
    </xdr:from>
    <xdr:to>
      <xdr:col>26</xdr:col>
      <xdr:colOff>342900</xdr:colOff>
      <xdr:row>56</xdr:row>
      <xdr:rowOff>133350</xdr:rowOff>
    </xdr:to>
    <xdr:sp macro="" textlink="">
      <xdr:nvSpPr>
        <xdr:cNvPr id="64" name="Seta para a Direita 63">
          <a:extLst>
            <a:ext uri="{FF2B5EF4-FFF2-40B4-BE49-F238E27FC236}">
              <a16:creationId xmlns:a16="http://schemas.microsoft.com/office/drawing/2014/main" id="{00000000-0008-0000-0100-000003000000}"/>
            </a:ext>
          </a:extLst>
        </xdr:cNvPr>
        <xdr:cNvSpPr/>
      </xdr:nvSpPr>
      <xdr:spPr>
        <a:xfrm>
          <a:off x="16334014" y="3272518"/>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180974</xdr:colOff>
      <xdr:row>57</xdr:row>
      <xdr:rowOff>104775</xdr:rowOff>
    </xdr:from>
    <xdr:to>
      <xdr:col>26</xdr:col>
      <xdr:colOff>342899</xdr:colOff>
      <xdr:row>60</xdr:row>
      <xdr:rowOff>66675</xdr:rowOff>
    </xdr:to>
    <xdr:sp macro="" textlink="">
      <xdr:nvSpPr>
        <xdr:cNvPr id="65" name="Seta para a Direita 64">
          <a:extLst>
            <a:ext uri="{FF2B5EF4-FFF2-40B4-BE49-F238E27FC236}">
              <a16:creationId xmlns:a16="http://schemas.microsoft.com/office/drawing/2014/main" id="{00000000-0008-0000-0100-000004000000}"/>
            </a:ext>
          </a:extLst>
        </xdr:cNvPr>
        <xdr:cNvSpPr/>
      </xdr:nvSpPr>
      <xdr:spPr>
        <a:xfrm>
          <a:off x="16305438" y="3996418"/>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190499</xdr:colOff>
      <xdr:row>49</xdr:row>
      <xdr:rowOff>152400</xdr:rowOff>
    </xdr:from>
    <xdr:to>
      <xdr:col>30</xdr:col>
      <xdr:colOff>352424</xdr:colOff>
      <xdr:row>52</xdr:row>
      <xdr:rowOff>142875</xdr:rowOff>
    </xdr:to>
    <xdr:sp macro="" textlink="">
      <xdr:nvSpPr>
        <xdr:cNvPr id="66" name="Seta para a Direita 65">
          <a:extLst>
            <a:ext uri="{FF2B5EF4-FFF2-40B4-BE49-F238E27FC236}">
              <a16:creationId xmlns:a16="http://schemas.microsoft.com/office/drawing/2014/main" id="{00000000-0008-0000-0100-000006000000}"/>
            </a:ext>
          </a:extLst>
        </xdr:cNvPr>
        <xdr:cNvSpPr/>
      </xdr:nvSpPr>
      <xdr:spPr>
        <a:xfrm>
          <a:off x="20927785" y="2506436"/>
          <a:ext cx="1386568" cy="5755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180975</xdr:colOff>
      <xdr:row>53</xdr:row>
      <xdr:rowOff>66675</xdr:rowOff>
    </xdr:from>
    <xdr:to>
      <xdr:col>30</xdr:col>
      <xdr:colOff>314325</xdr:colOff>
      <xdr:row>56</xdr:row>
      <xdr:rowOff>57150</xdr:rowOff>
    </xdr:to>
    <xdr:sp macro="" textlink="">
      <xdr:nvSpPr>
        <xdr:cNvPr id="67" name="Seta para a Direita 66">
          <a:extLst>
            <a:ext uri="{FF2B5EF4-FFF2-40B4-BE49-F238E27FC236}">
              <a16:creationId xmlns:a16="http://schemas.microsoft.com/office/drawing/2014/main" id="{00000000-0008-0000-0100-000007000000}"/>
            </a:ext>
          </a:extLst>
        </xdr:cNvPr>
        <xdr:cNvSpPr/>
      </xdr:nvSpPr>
      <xdr:spPr>
        <a:xfrm>
          <a:off x="20918261" y="3196318"/>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190500</xdr:colOff>
      <xdr:row>57</xdr:row>
      <xdr:rowOff>19050</xdr:rowOff>
    </xdr:from>
    <xdr:to>
      <xdr:col>30</xdr:col>
      <xdr:colOff>314325</xdr:colOff>
      <xdr:row>60</xdr:row>
      <xdr:rowOff>19050</xdr:rowOff>
    </xdr:to>
    <xdr:sp macro="" textlink="">
      <xdr:nvSpPr>
        <xdr:cNvPr id="68" name="Seta para a Direita 67">
          <a:extLst>
            <a:ext uri="{FF2B5EF4-FFF2-40B4-BE49-F238E27FC236}">
              <a16:creationId xmlns:a16="http://schemas.microsoft.com/office/drawing/2014/main" id="{00000000-0008-0000-0100-000008000000}"/>
            </a:ext>
          </a:extLst>
        </xdr:cNvPr>
        <xdr:cNvSpPr/>
      </xdr:nvSpPr>
      <xdr:spPr>
        <a:xfrm>
          <a:off x="20927786" y="3910693"/>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304800</xdr:colOff>
      <xdr:row>44</xdr:row>
      <xdr:rowOff>152400</xdr:rowOff>
    </xdr:from>
    <xdr:to>
      <xdr:col>27</xdr:col>
      <xdr:colOff>819150</xdr:colOff>
      <xdr:row>48</xdr:row>
      <xdr:rowOff>57150</xdr:rowOff>
    </xdr:to>
    <xdr:sp macro="" textlink="">
      <xdr:nvSpPr>
        <xdr:cNvPr id="69" name="Seta para Baixo 68">
          <a:extLst>
            <a:ext uri="{FF2B5EF4-FFF2-40B4-BE49-F238E27FC236}">
              <a16:creationId xmlns:a16="http://schemas.microsoft.com/office/drawing/2014/main" id="{00000000-0008-0000-0100-000009000000}"/>
            </a:ext>
          </a:extLst>
        </xdr:cNvPr>
        <xdr:cNvSpPr/>
      </xdr:nvSpPr>
      <xdr:spPr>
        <a:xfrm>
          <a:off x="18266229" y="1526721"/>
          <a:ext cx="514350" cy="6803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1104900</xdr:colOff>
      <xdr:row>44</xdr:row>
      <xdr:rowOff>161925</xdr:rowOff>
    </xdr:from>
    <xdr:to>
      <xdr:col>27</xdr:col>
      <xdr:colOff>1619250</xdr:colOff>
      <xdr:row>48</xdr:row>
      <xdr:rowOff>66675</xdr:rowOff>
    </xdr:to>
    <xdr:sp macro="" textlink="">
      <xdr:nvSpPr>
        <xdr:cNvPr id="70" name="Seta para Baixo 69">
          <a:extLst>
            <a:ext uri="{FF2B5EF4-FFF2-40B4-BE49-F238E27FC236}">
              <a16:creationId xmlns:a16="http://schemas.microsoft.com/office/drawing/2014/main" id="{00000000-0008-0000-0100-00000A000000}"/>
            </a:ext>
          </a:extLst>
        </xdr:cNvPr>
        <xdr:cNvSpPr/>
      </xdr:nvSpPr>
      <xdr:spPr>
        <a:xfrm>
          <a:off x="19066329" y="1536246"/>
          <a:ext cx="514350" cy="6803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285750</xdr:colOff>
      <xdr:row>60</xdr:row>
      <xdr:rowOff>85725</xdr:rowOff>
    </xdr:from>
    <xdr:to>
      <xdr:col>27</xdr:col>
      <xdr:colOff>857250</xdr:colOff>
      <xdr:row>63</xdr:row>
      <xdr:rowOff>180975</xdr:rowOff>
    </xdr:to>
    <xdr:sp macro="" textlink="">
      <xdr:nvSpPr>
        <xdr:cNvPr id="71" name="Seta para Cima 70">
          <a:extLst>
            <a:ext uri="{FF2B5EF4-FFF2-40B4-BE49-F238E27FC236}">
              <a16:creationId xmlns:a16="http://schemas.microsoft.com/office/drawing/2014/main" id="{00000000-0008-0000-0100-00000B000000}"/>
            </a:ext>
          </a:extLst>
        </xdr:cNvPr>
        <xdr:cNvSpPr/>
      </xdr:nvSpPr>
      <xdr:spPr>
        <a:xfrm>
          <a:off x="18247179" y="4562475"/>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1057275</xdr:colOff>
      <xdr:row>60</xdr:row>
      <xdr:rowOff>95250</xdr:rowOff>
    </xdr:from>
    <xdr:to>
      <xdr:col>27</xdr:col>
      <xdr:colOff>1628775</xdr:colOff>
      <xdr:row>64</xdr:row>
      <xdr:rowOff>0</xdr:rowOff>
    </xdr:to>
    <xdr:sp macro="" textlink="">
      <xdr:nvSpPr>
        <xdr:cNvPr id="72" name="Seta para Cima 71">
          <a:extLst>
            <a:ext uri="{FF2B5EF4-FFF2-40B4-BE49-F238E27FC236}">
              <a16:creationId xmlns:a16="http://schemas.microsoft.com/office/drawing/2014/main" id="{00000000-0008-0000-0100-00000C000000}"/>
            </a:ext>
          </a:extLst>
        </xdr:cNvPr>
        <xdr:cNvSpPr/>
      </xdr:nvSpPr>
      <xdr:spPr>
        <a:xfrm>
          <a:off x="19018704" y="4572000"/>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49</xdr:row>
      <xdr:rowOff>180975</xdr:rowOff>
    </xdr:from>
    <xdr:to>
      <xdr:col>7</xdr:col>
      <xdr:colOff>342900</xdr:colOff>
      <xdr:row>52</xdr:row>
      <xdr:rowOff>171450</xdr:rowOff>
    </xdr:to>
    <xdr:sp macro="" textlink="">
      <xdr:nvSpPr>
        <xdr:cNvPr id="73" name="Seta para a Direita 72">
          <a:extLst>
            <a:ext uri="{FF2B5EF4-FFF2-40B4-BE49-F238E27FC236}">
              <a16:creationId xmlns:a16="http://schemas.microsoft.com/office/drawing/2014/main" id="{00000000-0008-0000-0100-000002000000}"/>
            </a:ext>
          </a:extLst>
        </xdr:cNvPr>
        <xdr:cNvSpPr/>
      </xdr:nvSpPr>
      <xdr:spPr>
        <a:xfrm>
          <a:off x="3284764" y="2535011"/>
          <a:ext cx="1357993" cy="5755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53</xdr:row>
      <xdr:rowOff>142875</xdr:rowOff>
    </xdr:from>
    <xdr:to>
      <xdr:col>7</xdr:col>
      <xdr:colOff>342900</xdr:colOff>
      <xdr:row>56</xdr:row>
      <xdr:rowOff>133350</xdr:rowOff>
    </xdr:to>
    <xdr:sp macro="" textlink="">
      <xdr:nvSpPr>
        <xdr:cNvPr id="74" name="Seta para a Direita 73">
          <a:extLst>
            <a:ext uri="{FF2B5EF4-FFF2-40B4-BE49-F238E27FC236}">
              <a16:creationId xmlns:a16="http://schemas.microsoft.com/office/drawing/2014/main" id="{00000000-0008-0000-0100-000003000000}"/>
            </a:ext>
          </a:extLst>
        </xdr:cNvPr>
        <xdr:cNvSpPr/>
      </xdr:nvSpPr>
      <xdr:spPr>
        <a:xfrm>
          <a:off x="3284764" y="3272518"/>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57</xdr:row>
      <xdr:rowOff>104775</xdr:rowOff>
    </xdr:from>
    <xdr:to>
      <xdr:col>7</xdr:col>
      <xdr:colOff>342899</xdr:colOff>
      <xdr:row>60</xdr:row>
      <xdr:rowOff>66675</xdr:rowOff>
    </xdr:to>
    <xdr:sp macro="" textlink="">
      <xdr:nvSpPr>
        <xdr:cNvPr id="75" name="Seta para a Direita 74">
          <a:extLst>
            <a:ext uri="{FF2B5EF4-FFF2-40B4-BE49-F238E27FC236}">
              <a16:creationId xmlns:a16="http://schemas.microsoft.com/office/drawing/2014/main" id="{00000000-0008-0000-0100-000004000000}"/>
            </a:ext>
          </a:extLst>
        </xdr:cNvPr>
        <xdr:cNvSpPr/>
      </xdr:nvSpPr>
      <xdr:spPr>
        <a:xfrm>
          <a:off x="3256188" y="3996418"/>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49</xdr:row>
      <xdr:rowOff>152400</xdr:rowOff>
    </xdr:from>
    <xdr:to>
      <xdr:col>11</xdr:col>
      <xdr:colOff>352424</xdr:colOff>
      <xdr:row>52</xdr:row>
      <xdr:rowOff>142875</xdr:rowOff>
    </xdr:to>
    <xdr:sp macro="" textlink="">
      <xdr:nvSpPr>
        <xdr:cNvPr id="76" name="Seta para a Direita 75">
          <a:extLst>
            <a:ext uri="{FF2B5EF4-FFF2-40B4-BE49-F238E27FC236}">
              <a16:creationId xmlns:a16="http://schemas.microsoft.com/office/drawing/2014/main" id="{00000000-0008-0000-0100-000006000000}"/>
            </a:ext>
          </a:extLst>
        </xdr:cNvPr>
        <xdr:cNvSpPr/>
      </xdr:nvSpPr>
      <xdr:spPr>
        <a:xfrm>
          <a:off x="7116535" y="2506436"/>
          <a:ext cx="1386568" cy="5755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53</xdr:row>
      <xdr:rowOff>66675</xdr:rowOff>
    </xdr:from>
    <xdr:to>
      <xdr:col>11</xdr:col>
      <xdr:colOff>314325</xdr:colOff>
      <xdr:row>56</xdr:row>
      <xdr:rowOff>57150</xdr:rowOff>
    </xdr:to>
    <xdr:sp macro="" textlink="">
      <xdr:nvSpPr>
        <xdr:cNvPr id="77" name="Seta para a Direita 76">
          <a:extLst>
            <a:ext uri="{FF2B5EF4-FFF2-40B4-BE49-F238E27FC236}">
              <a16:creationId xmlns:a16="http://schemas.microsoft.com/office/drawing/2014/main" id="{00000000-0008-0000-0100-000007000000}"/>
            </a:ext>
          </a:extLst>
        </xdr:cNvPr>
        <xdr:cNvSpPr/>
      </xdr:nvSpPr>
      <xdr:spPr>
        <a:xfrm>
          <a:off x="7107011" y="3196318"/>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57</xdr:row>
      <xdr:rowOff>19050</xdr:rowOff>
    </xdr:from>
    <xdr:to>
      <xdr:col>11</xdr:col>
      <xdr:colOff>314325</xdr:colOff>
      <xdr:row>60</xdr:row>
      <xdr:rowOff>19050</xdr:rowOff>
    </xdr:to>
    <xdr:sp macro="" textlink="">
      <xdr:nvSpPr>
        <xdr:cNvPr id="78" name="Seta para a Direita 77">
          <a:extLst>
            <a:ext uri="{FF2B5EF4-FFF2-40B4-BE49-F238E27FC236}">
              <a16:creationId xmlns:a16="http://schemas.microsoft.com/office/drawing/2014/main" id="{00000000-0008-0000-0100-000008000000}"/>
            </a:ext>
          </a:extLst>
        </xdr:cNvPr>
        <xdr:cNvSpPr/>
      </xdr:nvSpPr>
      <xdr:spPr>
        <a:xfrm>
          <a:off x="7116536" y="3910693"/>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44</xdr:row>
      <xdr:rowOff>152400</xdr:rowOff>
    </xdr:from>
    <xdr:to>
      <xdr:col>8</xdr:col>
      <xdr:colOff>819150</xdr:colOff>
      <xdr:row>48</xdr:row>
      <xdr:rowOff>57150</xdr:rowOff>
    </xdr:to>
    <xdr:sp macro="" textlink="">
      <xdr:nvSpPr>
        <xdr:cNvPr id="79" name="Seta para Baixo 78">
          <a:extLst>
            <a:ext uri="{FF2B5EF4-FFF2-40B4-BE49-F238E27FC236}">
              <a16:creationId xmlns:a16="http://schemas.microsoft.com/office/drawing/2014/main" id="{00000000-0008-0000-0100-000009000000}"/>
            </a:ext>
          </a:extLst>
        </xdr:cNvPr>
        <xdr:cNvSpPr/>
      </xdr:nvSpPr>
      <xdr:spPr>
        <a:xfrm>
          <a:off x="5216979" y="1526721"/>
          <a:ext cx="514350" cy="6803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44</xdr:row>
      <xdr:rowOff>161925</xdr:rowOff>
    </xdr:from>
    <xdr:to>
      <xdr:col>8</xdr:col>
      <xdr:colOff>1619250</xdr:colOff>
      <xdr:row>48</xdr:row>
      <xdr:rowOff>66675</xdr:rowOff>
    </xdr:to>
    <xdr:sp macro="" textlink="">
      <xdr:nvSpPr>
        <xdr:cNvPr id="80" name="Seta para Baixo 79">
          <a:extLst>
            <a:ext uri="{FF2B5EF4-FFF2-40B4-BE49-F238E27FC236}">
              <a16:creationId xmlns:a16="http://schemas.microsoft.com/office/drawing/2014/main" id="{00000000-0008-0000-0100-00000A000000}"/>
            </a:ext>
          </a:extLst>
        </xdr:cNvPr>
        <xdr:cNvSpPr/>
      </xdr:nvSpPr>
      <xdr:spPr>
        <a:xfrm>
          <a:off x="6017079" y="1536246"/>
          <a:ext cx="514350" cy="6803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60</xdr:row>
      <xdr:rowOff>85725</xdr:rowOff>
    </xdr:from>
    <xdr:to>
      <xdr:col>8</xdr:col>
      <xdr:colOff>857250</xdr:colOff>
      <xdr:row>63</xdr:row>
      <xdr:rowOff>180975</xdr:rowOff>
    </xdr:to>
    <xdr:sp macro="" textlink="">
      <xdr:nvSpPr>
        <xdr:cNvPr id="81" name="Seta para Cima 80">
          <a:extLst>
            <a:ext uri="{FF2B5EF4-FFF2-40B4-BE49-F238E27FC236}">
              <a16:creationId xmlns:a16="http://schemas.microsoft.com/office/drawing/2014/main" id="{00000000-0008-0000-0100-00000B000000}"/>
            </a:ext>
          </a:extLst>
        </xdr:cNvPr>
        <xdr:cNvSpPr/>
      </xdr:nvSpPr>
      <xdr:spPr>
        <a:xfrm>
          <a:off x="5197929" y="4562475"/>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60</xdr:row>
      <xdr:rowOff>95250</xdr:rowOff>
    </xdr:from>
    <xdr:to>
      <xdr:col>8</xdr:col>
      <xdr:colOff>1628775</xdr:colOff>
      <xdr:row>64</xdr:row>
      <xdr:rowOff>0</xdr:rowOff>
    </xdr:to>
    <xdr:sp macro="" textlink="">
      <xdr:nvSpPr>
        <xdr:cNvPr id="82" name="Seta para Cima 81">
          <a:extLst>
            <a:ext uri="{FF2B5EF4-FFF2-40B4-BE49-F238E27FC236}">
              <a16:creationId xmlns:a16="http://schemas.microsoft.com/office/drawing/2014/main" id="{00000000-0008-0000-0100-00000C000000}"/>
            </a:ext>
          </a:extLst>
        </xdr:cNvPr>
        <xdr:cNvSpPr/>
      </xdr:nvSpPr>
      <xdr:spPr>
        <a:xfrm>
          <a:off x="5969454" y="4572000"/>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86</xdr:row>
      <xdr:rowOff>180975</xdr:rowOff>
    </xdr:from>
    <xdr:to>
      <xdr:col>7</xdr:col>
      <xdr:colOff>342900</xdr:colOff>
      <xdr:row>89</xdr:row>
      <xdr:rowOff>171450</xdr:rowOff>
    </xdr:to>
    <xdr:sp macro="" textlink="">
      <xdr:nvSpPr>
        <xdr:cNvPr id="83" name="Seta para a Direita 82"/>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90</xdr:row>
      <xdr:rowOff>142875</xdr:rowOff>
    </xdr:from>
    <xdr:to>
      <xdr:col>7</xdr:col>
      <xdr:colOff>342900</xdr:colOff>
      <xdr:row>93</xdr:row>
      <xdr:rowOff>133350</xdr:rowOff>
    </xdr:to>
    <xdr:sp macro="" textlink="">
      <xdr:nvSpPr>
        <xdr:cNvPr id="84" name="Seta para a Direita 83"/>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94</xdr:row>
      <xdr:rowOff>104775</xdr:rowOff>
    </xdr:from>
    <xdr:to>
      <xdr:col>7</xdr:col>
      <xdr:colOff>342899</xdr:colOff>
      <xdr:row>97</xdr:row>
      <xdr:rowOff>66675</xdr:rowOff>
    </xdr:to>
    <xdr:sp macro="" textlink="">
      <xdr:nvSpPr>
        <xdr:cNvPr id="85" name="Seta para a Direita 84"/>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86</xdr:row>
      <xdr:rowOff>152400</xdr:rowOff>
    </xdr:from>
    <xdr:to>
      <xdr:col>11</xdr:col>
      <xdr:colOff>352424</xdr:colOff>
      <xdr:row>89</xdr:row>
      <xdr:rowOff>142875</xdr:rowOff>
    </xdr:to>
    <xdr:sp macro="" textlink="">
      <xdr:nvSpPr>
        <xdr:cNvPr id="86" name="Seta para a Direita 85"/>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90</xdr:row>
      <xdr:rowOff>66675</xdr:rowOff>
    </xdr:from>
    <xdr:to>
      <xdr:col>11</xdr:col>
      <xdr:colOff>314325</xdr:colOff>
      <xdr:row>93</xdr:row>
      <xdr:rowOff>57150</xdr:rowOff>
    </xdr:to>
    <xdr:sp macro="" textlink="">
      <xdr:nvSpPr>
        <xdr:cNvPr id="87" name="Seta para a Direita 86"/>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94</xdr:row>
      <xdr:rowOff>19050</xdr:rowOff>
    </xdr:from>
    <xdr:to>
      <xdr:col>11</xdr:col>
      <xdr:colOff>314325</xdr:colOff>
      <xdr:row>97</xdr:row>
      <xdr:rowOff>19050</xdr:rowOff>
    </xdr:to>
    <xdr:sp macro="" textlink="">
      <xdr:nvSpPr>
        <xdr:cNvPr id="88" name="Seta para a Direita 87"/>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81</xdr:row>
      <xdr:rowOff>152400</xdr:rowOff>
    </xdr:from>
    <xdr:to>
      <xdr:col>8</xdr:col>
      <xdr:colOff>819150</xdr:colOff>
      <xdr:row>85</xdr:row>
      <xdr:rowOff>57150</xdr:rowOff>
    </xdr:to>
    <xdr:sp macro="" textlink="">
      <xdr:nvSpPr>
        <xdr:cNvPr id="89" name="Seta para Baixo 88"/>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81</xdr:row>
      <xdr:rowOff>161925</xdr:rowOff>
    </xdr:from>
    <xdr:to>
      <xdr:col>8</xdr:col>
      <xdr:colOff>1619250</xdr:colOff>
      <xdr:row>85</xdr:row>
      <xdr:rowOff>66675</xdr:rowOff>
    </xdr:to>
    <xdr:sp macro="" textlink="">
      <xdr:nvSpPr>
        <xdr:cNvPr id="90" name="Seta para Baixo 89"/>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97</xdr:row>
      <xdr:rowOff>85725</xdr:rowOff>
    </xdr:from>
    <xdr:to>
      <xdr:col>8</xdr:col>
      <xdr:colOff>857250</xdr:colOff>
      <xdr:row>100</xdr:row>
      <xdr:rowOff>180975</xdr:rowOff>
    </xdr:to>
    <xdr:sp macro="" textlink="">
      <xdr:nvSpPr>
        <xdr:cNvPr id="91" name="Seta para Cima 90"/>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97</xdr:row>
      <xdr:rowOff>95250</xdr:rowOff>
    </xdr:from>
    <xdr:to>
      <xdr:col>8</xdr:col>
      <xdr:colOff>1628775</xdr:colOff>
      <xdr:row>101</xdr:row>
      <xdr:rowOff>0</xdr:rowOff>
    </xdr:to>
    <xdr:sp macro="" textlink="">
      <xdr:nvSpPr>
        <xdr:cNvPr id="92" name="Seta para Cima 91"/>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86</xdr:row>
      <xdr:rowOff>180975</xdr:rowOff>
    </xdr:from>
    <xdr:to>
      <xdr:col>7</xdr:col>
      <xdr:colOff>342900</xdr:colOff>
      <xdr:row>89</xdr:row>
      <xdr:rowOff>171450</xdr:rowOff>
    </xdr:to>
    <xdr:sp macro="" textlink="">
      <xdr:nvSpPr>
        <xdr:cNvPr id="93" name="Seta para a Direita 92"/>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90</xdr:row>
      <xdr:rowOff>142875</xdr:rowOff>
    </xdr:from>
    <xdr:to>
      <xdr:col>7</xdr:col>
      <xdr:colOff>342900</xdr:colOff>
      <xdr:row>93</xdr:row>
      <xdr:rowOff>133350</xdr:rowOff>
    </xdr:to>
    <xdr:sp macro="" textlink="">
      <xdr:nvSpPr>
        <xdr:cNvPr id="94" name="Seta para a Direita 93"/>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94</xdr:row>
      <xdr:rowOff>104775</xdr:rowOff>
    </xdr:from>
    <xdr:to>
      <xdr:col>7</xdr:col>
      <xdr:colOff>342899</xdr:colOff>
      <xdr:row>97</xdr:row>
      <xdr:rowOff>66675</xdr:rowOff>
    </xdr:to>
    <xdr:sp macro="" textlink="">
      <xdr:nvSpPr>
        <xdr:cNvPr id="95" name="Seta para a Direita 94"/>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86</xdr:row>
      <xdr:rowOff>152400</xdr:rowOff>
    </xdr:from>
    <xdr:to>
      <xdr:col>11</xdr:col>
      <xdr:colOff>352424</xdr:colOff>
      <xdr:row>89</xdr:row>
      <xdr:rowOff>142875</xdr:rowOff>
    </xdr:to>
    <xdr:sp macro="" textlink="">
      <xdr:nvSpPr>
        <xdr:cNvPr id="96" name="Seta para a Direita 95"/>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90</xdr:row>
      <xdr:rowOff>66675</xdr:rowOff>
    </xdr:from>
    <xdr:to>
      <xdr:col>11</xdr:col>
      <xdr:colOff>314325</xdr:colOff>
      <xdr:row>93</xdr:row>
      <xdr:rowOff>57150</xdr:rowOff>
    </xdr:to>
    <xdr:sp macro="" textlink="">
      <xdr:nvSpPr>
        <xdr:cNvPr id="97" name="Seta para a Direita 96"/>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94</xdr:row>
      <xdr:rowOff>19050</xdr:rowOff>
    </xdr:from>
    <xdr:to>
      <xdr:col>11</xdr:col>
      <xdr:colOff>314325</xdr:colOff>
      <xdr:row>97</xdr:row>
      <xdr:rowOff>19050</xdr:rowOff>
    </xdr:to>
    <xdr:sp macro="" textlink="">
      <xdr:nvSpPr>
        <xdr:cNvPr id="98" name="Seta para a Direita 97"/>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81</xdr:row>
      <xdr:rowOff>152400</xdr:rowOff>
    </xdr:from>
    <xdr:to>
      <xdr:col>8</xdr:col>
      <xdr:colOff>819150</xdr:colOff>
      <xdr:row>85</xdr:row>
      <xdr:rowOff>57150</xdr:rowOff>
    </xdr:to>
    <xdr:sp macro="" textlink="">
      <xdr:nvSpPr>
        <xdr:cNvPr id="99" name="Seta para Baixo 98"/>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81</xdr:row>
      <xdr:rowOff>161925</xdr:rowOff>
    </xdr:from>
    <xdr:to>
      <xdr:col>8</xdr:col>
      <xdr:colOff>1619250</xdr:colOff>
      <xdr:row>85</xdr:row>
      <xdr:rowOff>66675</xdr:rowOff>
    </xdr:to>
    <xdr:sp macro="" textlink="">
      <xdr:nvSpPr>
        <xdr:cNvPr id="100" name="Seta para Baixo 99"/>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97</xdr:row>
      <xdr:rowOff>85725</xdr:rowOff>
    </xdr:from>
    <xdr:to>
      <xdr:col>8</xdr:col>
      <xdr:colOff>857250</xdr:colOff>
      <xdr:row>100</xdr:row>
      <xdr:rowOff>180975</xdr:rowOff>
    </xdr:to>
    <xdr:sp macro="" textlink="">
      <xdr:nvSpPr>
        <xdr:cNvPr id="101" name="Seta para Cima 100"/>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97</xdr:row>
      <xdr:rowOff>95250</xdr:rowOff>
    </xdr:from>
    <xdr:to>
      <xdr:col>8</xdr:col>
      <xdr:colOff>1628775</xdr:colOff>
      <xdr:row>101</xdr:row>
      <xdr:rowOff>0</xdr:rowOff>
    </xdr:to>
    <xdr:sp macro="" textlink="">
      <xdr:nvSpPr>
        <xdr:cNvPr id="102" name="Seta para Cima 101"/>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86</xdr:row>
      <xdr:rowOff>180975</xdr:rowOff>
    </xdr:from>
    <xdr:to>
      <xdr:col>26</xdr:col>
      <xdr:colOff>342900</xdr:colOff>
      <xdr:row>89</xdr:row>
      <xdr:rowOff>171450</xdr:rowOff>
    </xdr:to>
    <xdr:sp macro="" textlink="">
      <xdr:nvSpPr>
        <xdr:cNvPr id="103" name="Seta para a Direita 102">
          <a:extLst>
            <a:ext uri="{FF2B5EF4-FFF2-40B4-BE49-F238E27FC236}">
              <a16:creationId xmlns:a16="http://schemas.microsoft.com/office/drawing/2014/main" id="{00000000-0008-0000-0100-000002000000}"/>
            </a:ext>
          </a:extLst>
        </xdr:cNvPr>
        <xdr:cNvSpPr/>
      </xdr:nvSpPr>
      <xdr:spPr>
        <a:xfrm>
          <a:off x="1633401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90</xdr:row>
      <xdr:rowOff>142875</xdr:rowOff>
    </xdr:from>
    <xdr:to>
      <xdr:col>26</xdr:col>
      <xdr:colOff>342900</xdr:colOff>
      <xdr:row>93</xdr:row>
      <xdr:rowOff>133350</xdr:rowOff>
    </xdr:to>
    <xdr:sp macro="" textlink="">
      <xdr:nvSpPr>
        <xdr:cNvPr id="104" name="Seta para a Direita 103">
          <a:extLst>
            <a:ext uri="{FF2B5EF4-FFF2-40B4-BE49-F238E27FC236}">
              <a16:creationId xmlns:a16="http://schemas.microsoft.com/office/drawing/2014/main" id="{00000000-0008-0000-0100-000003000000}"/>
            </a:ext>
          </a:extLst>
        </xdr:cNvPr>
        <xdr:cNvSpPr/>
      </xdr:nvSpPr>
      <xdr:spPr>
        <a:xfrm>
          <a:off x="1633401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180974</xdr:colOff>
      <xdr:row>94</xdr:row>
      <xdr:rowOff>104775</xdr:rowOff>
    </xdr:from>
    <xdr:to>
      <xdr:col>26</xdr:col>
      <xdr:colOff>342899</xdr:colOff>
      <xdr:row>97</xdr:row>
      <xdr:rowOff>66675</xdr:rowOff>
    </xdr:to>
    <xdr:sp macro="" textlink="">
      <xdr:nvSpPr>
        <xdr:cNvPr id="105" name="Seta para a Direita 104">
          <a:extLst>
            <a:ext uri="{FF2B5EF4-FFF2-40B4-BE49-F238E27FC236}">
              <a16:creationId xmlns:a16="http://schemas.microsoft.com/office/drawing/2014/main" id="{00000000-0008-0000-0100-000004000000}"/>
            </a:ext>
          </a:extLst>
        </xdr:cNvPr>
        <xdr:cNvSpPr/>
      </xdr:nvSpPr>
      <xdr:spPr>
        <a:xfrm>
          <a:off x="1630543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190499</xdr:colOff>
      <xdr:row>86</xdr:row>
      <xdr:rowOff>152400</xdr:rowOff>
    </xdr:from>
    <xdr:to>
      <xdr:col>30</xdr:col>
      <xdr:colOff>352424</xdr:colOff>
      <xdr:row>89</xdr:row>
      <xdr:rowOff>142875</xdr:rowOff>
    </xdr:to>
    <xdr:sp macro="" textlink="">
      <xdr:nvSpPr>
        <xdr:cNvPr id="106" name="Seta para a Direita 105">
          <a:extLst>
            <a:ext uri="{FF2B5EF4-FFF2-40B4-BE49-F238E27FC236}">
              <a16:creationId xmlns:a16="http://schemas.microsoft.com/office/drawing/2014/main" id="{00000000-0008-0000-0100-000006000000}"/>
            </a:ext>
          </a:extLst>
        </xdr:cNvPr>
        <xdr:cNvSpPr/>
      </xdr:nvSpPr>
      <xdr:spPr>
        <a:xfrm>
          <a:off x="2092778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180975</xdr:colOff>
      <xdr:row>90</xdr:row>
      <xdr:rowOff>66675</xdr:rowOff>
    </xdr:from>
    <xdr:to>
      <xdr:col>30</xdr:col>
      <xdr:colOff>314325</xdr:colOff>
      <xdr:row>93</xdr:row>
      <xdr:rowOff>57150</xdr:rowOff>
    </xdr:to>
    <xdr:sp macro="" textlink="">
      <xdr:nvSpPr>
        <xdr:cNvPr id="107" name="Seta para a Direita 106">
          <a:extLst>
            <a:ext uri="{FF2B5EF4-FFF2-40B4-BE49-F238E27FC236}">
              <a16:creationId xmlns:a16="http://schemas.microsoft.com/office/drawing/2014/main" id="{00000000-0008-0000-0100-000007000000}"/>
            </a:ext>
          </a:extLst>
        </xdr:cNvPr>
        <xdr:cNvSpPr/>
      </xdr:nvSpPr>
      <xdr:spPr>
        <a:xfrm>
          <a:off x="2091826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190500</xdr:colOff>
      <xdr:row>94</xdr:row>
      <xdr:rowOff>19050</xdr:rowOff>
    </xdr:from>
    <xdr:to>
      <xdr:col>30</xdr:col>
      <xdr:colOff>314325</xdr:colOff>
      <xdr:row>97</xdr:row>
      <xdr:rowOff>19050</xdr:rowOff>
    </xdr:to>
    <xdr:sp macro="" textlink="">
      <xdr:nvSpPr>
        <xdr:cNvPr id="108" name="Seta para a Direita 107">
          <a:extLst>
            <a:ext uri="{FF2B5EF4-FFF2-40B4-BE49-F238E27FC236}">
              <a16:creationId xmlns:a16="http://schemas.microsoft.com/office/drawing/2014/main" id="{00000000-0008-0000-0100-000008000000}"/>
            </a:ext>
          </a:extLst>
        </xdr:cNvPr>
        <xdr:cNvSpPr/>
      </xdr:nvSpPr>
      <xdr:spPr>
        <a:xfrm>
          <a:off x="2092778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304800</xdr:colOff>
      <xdr:row>81</xdr:row>
      <xdr:rowOff>152400</xdr:rowOff>
    </xdr:from>
    <xdr:to>
      <xdr:col>27</xdr:col>
      <xdr:colOff>819150</xdr:colOff>
      <xdr:row>85</xdr:row>
      <xdr:rowOff>57150</xdr:rowOff>
    </xdr:to>
    <xdr:sp macro="" textlink="">
      <xdr:nvSpPr>
        <xdr:cNvPr id="109" name="Seta para Baixo 108">
          <a:extLst>
            <a:ext uri="{FF2B5EF4-FFF2-40B4-BE49-F238E27FC236}">
              <a16:creationId xmlns:a16="http://schemas.microsoft.com/office/drawing/2014/main" id="{00000000-0008-0000-0100-000009000000}"/>
            </a:ext>
          </a:extLst>
        </xdr:cNvPr>
        <xdr:cNvSpPr/>
      </xdr:nvSpPr>
      <xdr:spPr>
        <a:xfrm>
          <a:off x="1826622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1104900</xdr:colOff>
      <xdr:row>81</xdr:row>
      <xdr:rowOff>161925</xdr:rowOff>
    </xdr:from>
    <xdr:to>
      <xdr:col>27</xdr:col>
      <xdr:colOff>1619250</xdr:colOff>
      <xdr:row>85</xdr:row>
      <xdr:rowOff>66675</xdr:rowOff>
    </xdr:to>
    <xdr:sp macro="" textlink="">
      <xdr:nvSpPr>
        <xdr:cNvPr id="110" name="Seta para Baixo 109">
          <a:extLst>
            <a:ext uri="{FF2B5EF4-FFF2-40B4-BE49-F238E27FC236}">
              <a16:creationId xmlns:a16="http://schemas.microsoft.com/office/drawing/2014/main" id="{00000000-0008-0000-0100-00000A000000}"/>
            </a:ext>
          </a:extLst>
        </xdr:cNvPr>
        <xdr:cNvSpPr/>
      </xdr:nvSpPr>
      <xdr:spPr>
        <a:xfrm>
          <a:off x="1906632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285750</xdr:colOff>
      <xdr:row>97</xdr:row>
      <xdr:rowOff>85725</xdr:rowOff>
    </xdr:from>
    <xdr:to>
      <xdr:col>27</xdr:col>
      <xdr:colOff>857250</xdr:colOff>
      <xdr:row>100</xdr:row>
      <xdr:rowOff>180975</xdr:rowOff>
    </xdr:to>
    <xdr:sp macro="" textlink="">
      <xdr:nvSpPr>
        <xdr:cNvPr id="111" name="Seta para Cima 110">
          <a:extLst>
            <a:ext uri="{FF2B5EF4-FFF2-40B4-BE49-F238E27FC236}">
              <a16:creationId xmlns:a16="http://schemas.microsoft.com/office/drawing/2014/main" id="{00000000-0008-0000-0100-00000B000000}"/>
            </a:ext>
          </a:extLst>
        </xdr:cNvPr>
        <xdr:cNvSpPr/>
      </xdr:nvSpPr>
      <xdr:spPr>
        <a:xfrm>
          <a:off x="1824717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1057275</xdr:colOff>
      <xdr:row>97</xdr:row>
      <xdr:rowOff>95250</xdr:rowOff>
    </xdr:from>
    <xdr:to>
      <xdr:col>27</xdr:col>
      <xdr:colOff>1628775</xdr:colOff>
      <xdr:row>101</xdr:row>
      <xdr:rowOff>0</xdr:rowOff>
    </xdr:to>
    <xdr:sp macro="" textlink="">
      <xdr:nvSpPr>
        <xdr:cNvPr id="112" name="Seta para Cima 111">
          <a:extLst>
            <a:ext uri="{FF2B5EF4-FFF2-40B4-BE49-F238E27FC236}">
              <a16:creationId xmlns:a16="http://schemas.microsoft.com/office/drawing/2014/main" id="{00000000-0008-0000-0100-00000C000000}"/>
            </a:ext>
          </a:extLst>
        </xdr:cNvPr>
        <xdr:cNvSpPr/>
      </xdr:nvSpPr>
      <xdr:spPr>
        <a:xfrm>
          <a:off x="1901870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86</xdr:row>
      <xdr:rowOff>180975</xdr:rowOff>
    </xdr:from>
    <xdr:to>
      <xdr:col>7</xdr:col>
      <xdr:colOff>342900</xdr:colOff>
      <xdr:row>89</xdr:row>
      <xdr:rowOff>171450</xdr:rowOff>
    </xdr:to>
    <xdr:sp macro="" textlink="">
      <xdr:nvSpPr>
        <xdr:cNvPr id="113" name="Seta para a Direita 112">
          <a:extLst>
            <a:ext uri="{FF2B5EF4-FFF2-40B4-BE49-F238E27FC236}">
              <a16:creationId xmlns:a16="http://schemas.microsoft.com/office/drawing/2014/main" id="{00000000-0008-0000-0100-000002000000}"/>
            </a:ext>
          </a:extLst>
        </xdr:cNvPr>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90</xdr:row>
      <xdr:rowOff>142875</xdr:rowOff>
    </xdr:from>
    <xdr:to>
      <xdr:col>7</xdr:col>
      <xdr:colOff>342900</xdr:colOff>
      <xdr:row>93</xdr:row>
      <xdr:rowOff>133350</xdr:rowOff>
    </xdr:to>
    <xdr:sp macro="" textlink="">
      <xdr:nvSpPr>
        <xdr:cNvPr id="114" name="Seta para a Direita 113">
          <a:extLst>
            <a:ext uri="{FF2B5EF4-FFF2-40B4-BE49-F238E27FC236}">
              <a16:creationId xmlns:a16="http://schemas.microsoft.com/office/drawing/2014/main" id="{00000000-0008-0000-0100-000003000000}"/>
            </a:ext>
          </a:extLst>
        </xdr:cNvPr>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94</xdr:row>
      <xdr:rowOff>104775</xdr:rowOff>
    </xdr:from>
    <xdr:to>
      <xdr:col>7</xdr:col>
      <xdr:colOff>342899</xdr:colOff>
      <xdr:row>97</xdr:row>
      <xdr:rowOff>66675</xdr:rowOff>
    </xdr:to>
    <xdr:sp macro="" textlink="">
      <xdr:nvSpPr>
        <xdr:cNvPr id="115" name="Seta para a Direita 114">
          <a:extLst>
            <a:ext uri="{FF2B5EF4-FFF2-40B4-BE49-F238E27FC236}">
              <a16:creationId xmlns:a16="http://schemas.microsoft.com/office/drawing/2014/main" id="{00000000-0008-0000-0100-000004000000}"/>
            </a:ext>
          </a:extLst>
        </xdr:cNvPr>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86</xdr:row>
      <xdr:rowOff>152400</xdr:rowOff>
    </xdr:from>
    <xdr:to>
      <xdr:col>11</xdr:col>
      <xdr:colOff>352424</xdr:colOff>
      <xdr:row>89</xdr:row>
      <xdr:rowOff>142875</xdr:rowOff>
    </xdr:to>
    <xdr:sp macro="" textlink="">
      <xdr:nvSpPr>
        <xdr:cNvPr id="116" name="Seta para a Direita 115">
          <a:extLst>
            <a:ext uri="{FF2B5EF4-FFF2-40B4-BE49-F238E27FC236}">
              <a16:creationId xmlns:a16="http://schemas.microsoft.com/office/drawing/2014/main" id="{00000000-0008-0000-0100-000006000000}"/>
            </a:ext>
          </a:extLst>
        </xdr:cNvPr>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90</xdr:row>
      <xdr:rowOff>66675</xdr:rowOff>
    </xdr:from>
    <xdr:to>
      <xdr:col>11</xdr:col>
      <xdr:colOff>314325</xdr:colOff>
      <xdr:row>93</xdr:row>
      <xdr:rowOff>57150</xdr:rowOff>
    </xdr:to>
    <xdr:sp macro="" textlink="">
      <xdr:nvSpPr>
        <xdr:cNvPr id="117" name="Seta para a Direita 116">
          <a:extLst>
            <a:ext uri="{FF2B5EF4-FFF2-40B4-BE49-F238E27FC236}">
              <a16:creationId xmlns:a16="http://schemas.microsoft.com/office/drawing/2014/main" id="{00000000-0008-0000-0100-000007000000}"/>
            </a:ext>
          </a:extLst>
        </xdr:cNvPr>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94</xdr:row>
      <xdr:rowOff>19050</xdr:rowOff>
    </xdr:from>
    <xdr:to>
      <xdr:col>11</xdr:col>
      <xdr:colOff>314325</xdr:colOff>
      <xdr:row>97</xdr:row>
      <xdr:rowOff>19050</xdr:rowOff>
    </xdr:to>
    <xdr:sp macro="" textlink="">
      <xdr:nvSpPr>
        <xdr:cNvPr id="118" name="Seta para a Direita 117">
          <a:extLst>
            <a:ext uri="{FF2B5EF4-FFF2-40B4-BE49-F238E27FC236}">
              <a16:creationId xmlns:a16="http://schemas.microsoft.com/office/drawing/2014/main" id="{00000000-0008-0000-0100-000008000000}"/>
            </a:ext>
          </a:extLst>
        </xdr:cNvPr>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81</xdr:row>
      <xdr:rowOff>152400</xdr:rowOff>
    </xdr:from>
    <xdr:to>
      <xdr:col>8</xdr:col>
      <xdr:colOff>819150</xdr:colOff>
      <xdr:row>85</xdr:row>
      <xdr:rowOff>57150</xdr:rowOff>
    </xdr:to>
    <xdr:sp macro="" textlink="">
      <xdr:nvSpPr>
        <xdr:cNvPr id="119" name="Seta para Baixo 118">
          <a:extLst>
            <a:ext uri="{FF2B5EF4-FFF2-40B4-BE49-F238E27FC236}">
              <a16:creationId xmlns:a16="http://schemas.microsoft.com/office/drawing/2014/main" id="{00000000-0008-0000-0100-000009000000}"/>
            </a:ext>
          </a:extLst>
        </xdr:cNvPr>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81</xdr:row>
      <xdr:rowOff>161925</xdr:rowOff>
    </xdr:from>
    <xdr:to>
      <xdr:col>8</xdr:col>
      <xdr:colOff>1619250</xdr:colOff>
      <xdr:row>85</xdr:row>
      <xdr:rowOff>66675</xdr:rowOff>
    </xdr:to>
    <xdr:sp macro="" textlink="">
      <xdr:nvSpPr>
        <xdr:cNvPr id="120" name="Seta para Baixo 119">
          <a:extLst>
            <a:ext uri="{FF2B5EF4-FFF2-40B4-BE49-F238E27FC236}">
              <a16:creationId xmlns:a16="http://schemas.microsoft.com/office/drawing/2014/main" id="{00000000-0008-0000-0100-00000A000000}"/>
            </a:ext>
          </a:extLst>
        </xdr:cNvPr>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97</xdr:row>
      <xdr:rowOff>85725</xdr:rowOff>
    </xdr:from>
    <xdr:to>
      <xdr:col>8</xdr:col>
      <xdr:colOff>857250</xdr:colOff>
      <xdr:row>100</xdr:row>
      <xdr:rowOff>180975</xdr:rowOff>
    </xdr:to>
    <xdr:sp macro="" textlink="">
      <xdr:nvSpPr>
        <xdr:cNvPr id="121" name="Seta para Cima 120">
          <a:extLst>
            <a:ext uri="{FF2B5EF4-FFF2-40B4-BE49-F238E27FC236}">
              <a16:creationId xmlns:a16="http://schemas.microsoft.com/office/drawing/2014/main" id="{00000000-0008-0000-0100-00000B000000}"/>
            </a:ext>
          </a:extLst>
        </xdr:cNvPr>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97</xdr:row>
      <xdr:rowOff>95250</xdr:rowOff>
    </xdr:from>
    <xdr:to>
      <xdr:col>8</xdr:col>
      <xdr:colOff>1628775</xdr:colOff>
      <xdr:row>101</xdr:row>
      <xdr:rowOff>0</xdr:rowOff>
    </xdr:to>
    <xdr:sp macro="" textlink="">
      <xdr:nvSpPr>
        <xdr:cNvPr id="122" name="Seta para Cima 121">
          <a:extLst>
            <a:ext uri="{FF2B5EF4-FFF2-40B4-BE49-F238E27FC236}">
              <a16:creationId xmlns:a16="http://schemas.microsoft.com/office/drawing/2014/main" id="{00000000-0008-0000-0100-00000C000000}"/>
            </a:ext>
          </a:extLst>
        </xdr:cNvPr>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124</xdr:row>
      <xdr:rowOff>180975</xdr:rowOff>
    </xdr:from>
    <xdr:to>
      <xdr:col>7</xdr:col>
      <xdr:colOff>342900</xdr:colOff>
      <xdr:row>127</xdr:row>
      <xdr:rowOff>171450</xdr:rowOff>
    </xdr:to>
    <xdr:sp macro="" textlink="">
      <xdr:nvSpPr>
        <xdr:cNvPr id="123" name="Seta para a Direita 122"/>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128</xdr:row>
      <xdr:rowOff>142875</xdr:rowOff>
    </xdr:from>
    <xdr:to>
      <xdr:col>7</xdr:col>
      <xdr:colOff>342900</xdr:colOff>
      <xdr:row>131</xdr:row>
      <xdr:rowOff>133350</xdr:rowOff>
    </xdr:to>
    <xdr:sp macro="" textlink="">
      <xdr:nvSpPr>
        <xdr:cNvPr id="124" name="Seta para a Direita 123"/>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132</xdr:row>
      <xdr:rowOff>104775</xdr:rowOff>
    </xdr:from>
    <xdr:to>
      <xdr:col>7</xdr:col>
      <xdr:colOff>342899</xdr:colOff>
      <xdr:row>135</xdr:row>
      <xdr:rowOff>66675</xdr:rowOff>
    </xdr:to>
    <xdr:sp macro="" textlink="">
      <xdr:nvSpPr>
        <xdr:cNvPr id="125" name="Seta para a Direita 124"/>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124</xdr:row>
      <xdr:rowOff>152400</xdr:rowOff>
    </xdr:from>
    <xdr:to>
      <xdr:col>11</xdr:col>
      <xdr:colOff>352424</xdr:colOff>
      <xdr:row>127</xdr:row>
      <xdr:rowOff>142875</xdr:rowOff>
    </xdr:to>
    <xdr:sp macro="" textlink="">
      <xdr:nvSpPr>
        <xdr:cNvPr id="126" name="Seta para a Direita 125"/>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128</xdr:row>
      <xdr:rowOff>66675</xdr:rowOff>
    </xdr:from>
    <xdr:to>
      <xdr:col>11</xdr:col>
      <xdr:colOff>314325</xdr:colOff>
      <xdr:row>131</xdr:row>
      <xdr:rowOff>57150</xdr:rowOff>
    </xdr:to>
    <xdr:sp macro="" textlink="">
      <xdr:nvSpPr>
        <xdr:cNvPr id="127" name="Seta para a Direita 126"/>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132</xdr:row>
      <xdr:rowOff>19050</xdr:rowOff>
    </xdr:from>
    <xdr:to>
      <xdr:col>11</xdr:col>
      <xdr:colOff>314325</xdr:colOff>
      <xdr:row>135</xdr:row>
      <xdr:rowOff>19050</xdr:rowOff>
    </xdr:to>
    <xdr:sp macro="" textlink="">
      <xdr:nvSpPr>
        <xdr:cNvPr id="128" name="Seta para a Direita 127"/>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119</xdr:row>
      <xdr:rowOff>152400</xdr:rowOff>
    </xdr:from>
    <xdr:to>
      <xdr:col>8</xdr:col>
      <xdr:colOff>819150</xdr:colOff>
      <xdr:row>123</xdr:row>
      <xdr:rowOff>57150</xdr:rowOff>
    </xdr:to>
    <xdr:sp macro="" textlink="">
      <xdr:nvSpPr>
        <xdr:cNvPr id="129" name="Seta para Baixo 128"/>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119</xdr:row>
      <xdr:rowOff>161925</xdr:rowOff>
    </xdr:from>
    <xdr:to>
      <xdr:col>8</xdr:col>
      <xdr:colOff>1619250</xdr:colOff>
      <xdr:row>123</xdr:row>
      <xdr:rowOff>66675</xdr:rowOff>
    </xdr:to>
    <xdr:sp macro="" textlink="">
      <xdr:nvSpPr>
        <xdr:cNvPr id="130" name="Seta para Baixo 129"/>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135</xdr:row>
      <xdr:rowOff>85725</xdr:rowOff>
    </xdr:from>
    <xdr:to>
      <xdr:col>8</xdr:col>
      <xdr:colOff>857250</xdr:colOff>
      <xdr:row>138</xdr:row>
      <xdr:rowOff>180975</xdr:rowOff>
    </xdr:to>
    <xdr:sp macro="" textlink="">
      <xdr:nvSpPr>
        <xdr:cNvPr id="131" name="Seta para Cima 130"/>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135</xdr:row>
      <xdr:rowOff>95250</xdr:rowOff>
    </xdr:from>
    <xdr:to>
      <xdr:col>8</xdr:col>
      <xdr:colOff>1628775</xdr:colOff>
      <xdr:row>139</xdr:row>
      <xdr:rowOff>0</xdr:rowOff>
    </xdr:to>
    <xdr:sp macro="" textlink="">
      <xdr:nvSpPr>
        <xdr:cNvPr id="132" name="Seta para Cima 131"/>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124</xdr:row>
      <xdr:rowOff>180975</xdr:rowOff>
    </xdr:from>
    <xdr:to>
      <xdr:col>7</xdr:col>
      <xdr:colOff>342900</xdr:colOff>
      <xdr:row>127</xdr:row>
      <xdr:rowOff>171450</xdr:rowOff>
    </xdr:to>
    <xdr:sp macro="" textlink="">
      <xdr:nvSpPr>
        <xdr:cNvPr id="133" name="Seta para a Direita 132"/>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128</xdr:row>
      <xdr:rowOff>142875</xdr:rowOff>
    </xdr:from>
    <xdr:to>
      <xdr:col>7</xdr:col>
      <xdr:colOff>342900</xdr:colOff>
      <xdr:row>131</xdr:row>
      <xdr:rowOff>133350</xdr:rowOff>
    </xdr:to>
    <xdr:sp macro="" textlink="">
      <xdr:nvSpPr>
        <xdr:cNvPr id="134" name="Seta para a Direita 133"/>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132</xdr:row>
      <xdr:rowOff>104775</xdr:rowOff>
    </xdr:from>
    <xdr:to>
      <xdr:col>7</xdr:col>
      <xdr:colOff>342899</xdr:colOff>
      <xdr:row>135</xdr:row>
      <xdr:rowOff>66675</xdr:rowOff>
    </xdr:to>
    <xdr:sp macro="" textlink="">
      <xdr:nvSpPr>
        <xdr:cNvPr id="135" name="Seta para a Direita 134"/>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124</xdr:row>
      <xdr:rowOff>152400</xdr:rowOff>
    </xdr:from>
    <xdr:to>
      <xdr:col>11</xdr:col>
      <xdr:colOff>352424</xdr:colOff>
      <xdr:row>127</xdr:row>
      <xdr:rowOff>142875</xdr:rowOff>
    </xdr:to>
    <xdr:sp macro="" textlink="">
      <xdr:nvSpPr>
        <xdr:cNvPr id="136" name="Seta para a Direita 135"/>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128</xdr:row>
      <xdr:rowOff>66675</xdr:rowOff>
    </xdr:from>
    <xdr:to>
      <xdr:col>11</xdr:col>
      <xdr:colOff>314325</xdr:colOff>
      <xdr:row>131</xdr:row>
      <xdr:rowOff>57150</xdr:rowOff>
    </xdr:to>
    <xdr:sp macro="" textlink="">
      <xdr:nvSpPr>
        <xdr:cNvPr id="137" name="Seta para a Direita 136"/>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132</xdr:row>
      <xdr:rowOff>19050</xdr:rowOff>
    </xdr:from>
    <xdr:to>
      <xdr:col>11</xdr:col>
      <xdr:colOff>314325</xdr:colOff>
      <xdr:row>135</xdr:row>
      <xdr:rowOff>19050</xdr:rowOff>
    </xdr:to>
    <xdr:sp macro="" textlink="">
      <xdr:nvSpPr>
        <xdr:cNvPr id="138" name="Seta para a Direita 137"/>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119</xdr:row>
      <xdr:rowOff>152400</xdr:rowOff>
    </xdr:from>
    <xdr:to>
      <xdr:col>8</xdr:col>
      <xdr:colOff>819150</xdr:colOff>
      <xdr:row>123</xdr:row>
      <xdr:rowOff>57150</xdr:rowOff>
    </xdr:to>
    <xdr:sp macro="" textlink="">
      <xdr:nvSpPr>
        <xdr:cNvPr id="139" name="Seta para Baixo 138"/>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119</xdr:row>
      <xdr:rowOff>161925</xdr:rowOff>
    </xdr:from>
    <xdr:to>
      <xdr:col>8</xdr:col>
      <xdr:colOff>1619250</xdr:colOff>
      <xdr:row>123</xdr:row>
      <xdr:rowOff>66675</xdr:rowOff>
    </xdr:to>
    <xdr:sp macro="" textlink="">
      <xdr:nvSpPr>
        <xdr:cNvPr id="140" name="Seta para Baixo 139"/>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135</xdr:row>
      <xdr:rowOff>85725</xdr:rowOff>
    </xdr:from>
    <xdr:to>
      <xdr:col>8</xdr:col>
      <xdr:colOff>857250</xdr:colOff>
      <xdr:row>138</xdr:row>
      <xdr:rowOff>180975</xdr:rowOff>
    </xdr:to>
    <xdr:sp macro="" textlink="">
      <xdr:nvSpPr>
        <xdr:cNvPr id="141" name="Seta para Cima 140"/>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135</xdr:row>
      <xdr:rowOff>95250</xdr:rowOff>
    </xdr:from>
    <xdr:to>
      <xdr:col>8</xdr:col>
      <xdr:colOff>1628775</xdr:colOff>
      <xdr:row>139</xdr:row>
      <xdr:rowOff>0</xdr:rowOff>
    </xdr:to>
    <xdr:sp macro="" textlink="">
      <xdr:nvSpPr>
        <xdr:cNvPr id="142" name="Seta para Cima 141"/>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124</xdr:row>
      <xdr:rowOff>180975</xdr:rowOff>
    </xdr:from>
    <xdr:to>
      <xdr:col>26</xdr:col>
      <xdr:colOff>342900</xdr:colOff>
      <xdr:row>127</xdr:row>
      <xdr:rowOff>171450</xdr:rowOff>
    </xdr:to>
    <xdr:sp macro="" textlink="">
      <xdr:nvSpPr>
        <xdr:cNvPr id="143" name="Seta para a Direita 142">
          <a:extLst>
            <a:ext uri="{FF2B5EF4-FFF2-40B4-BE49-F238E27FC236}">
              <a16:creationId xmlns:a16="http://schemas.microsoft.com/office/drawing/2014/main" id="{00000000-0008-0000-0100-000002000000}"/>
            </a:ext>
          </a:extLst>
        </xdr:cNvPr>
        <xdr:cNvSpPr/>
      </xdr:nvSpPr>
      <xdr:spPr>
        <a:xfrm>
          <a:off x="1633401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128</xdr:row>
      <xdr:rowOff>142875</xdr:rowOff>
    </xdr:from>
    <xdr:to>
      <xdr:col>26</xdr:col>
      <xdr:colOff>342900</xdr:colOff>
      <xdr:row>131</xdr:row>
      <xdr:rowOff>133350</xdr:rowOff>
    </xdr:to>
    <xdr:sp macro="" textlink="">
      <xdr:nvSpPr>
        <xdr:cNvPr id="144" name="Seta para a Direita 143">
          <a:extLst>
            <a:ext uri="{FF2B5EF4-FFF2-40B4-BE49-F238E27FC236}">
              <a16:creationId xmlns:a16="http://schemas.microsoft.com/office/drawing/2014/main" id="{00000000-0008-0000-0100-000003000000}"/>
            </a:ext>
          </a:extLst>
        </xdr:cNvPr>
        <xdr:cNvSpPr/>
      </xdr:nvSpPr>
      <xdr:spPr>
        <a:xfrm>
          <a:off x="1633401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180974</xdr:colOff>
      <xdr:row>132</xdr:row>
      <xdr:rowOff>104775</xdr:rowOff>
    </xdr:from>
    <xdr:to>
      <xdr:col>26</xdr:col>
      <xdr:colOff>342899</xdr:colOff>
      <xdr:row>135</xdr:row>
      <xdr:rowOff>66675</xdr:rowOff>
    </xdr:to>
    <xdr:sp macro="" textlink="">
      <xdr:nvSpPr>
        <xdr:cNvPr id="145" name="Seta para a Direita 144">
          <a:extLst>
            <a:ext uri="{FF2B5EF4-FFF2-40B4-BE49-F238E27FC236}">
              <a16:creationId xmlns:a16="http://schemas.microsoft.com/office/drawing/2014/main" id="{00000000-0008-0000-0100-000004000000}"/>
            </a:ext>
          </a:extLst>
        </xdr:cNvPr>
        <xdr:cNvSpPr/>
      </xdr:nvSpPr>
      <xdr:spPr>
        <a:xfrm>
          <a:off x="1630543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190499</xdr:colOff>
      <xdr:row>124</xdr:row>
      <xdr:rowOff>152400</xdr:rowOff>
    </xdr:from>
    <xdr:to>
      <xdr:col>30</xdr:col>
      <xdr:colOff>352424</xdr:colOff>
      <xdr:row>127</xdr:row>
      <xdr:rowOff>142875</xdr:rowOff>
    </xdr:to>
    <xdr:sp macro="" textlink="">
      <xdr:nvSpPr>
        <xdr:cNvPr id="146" name="Seta para a Direita 145">
          <a:extLst>
            <a:ext uri="{FF2B5EF4-FFF2-40B4-BE49-F238E27FC236}">
              <a16:creationId xmlns:a16="http://schemas.microsoft.com/office/drawing/2014/main" id="{00000000-0008-0000-0100-000006000000}"/>
            </a:ext>
          </a:extLst>
        </xdr:cNvPr>
        <xdr:cNvSpPr/>
      </xdr:nvSpPr>
      <xdr:spPr>
        <a:xfrm>
          <a:off x="2092778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180975</xdr:colOff>
      <xdr:row>128</xdr:row>
      <xdr:rowOff>66675</xdr:rowOff>
    </xdr:from>
    <xdr:to>
      <xdr:col>30</xdr:col>
      <xdr:colOff>314325</xdr:colOff>
      <xdr:row>131</xdr:row>
      <xdr:rowOff>57150</xdr:rowOff>
    </xdr:to>
    <xdr:sp macro="" textlink="">
      <xdr:nvSpPr>
        <xdr:cNvPr id="147" name="Seta para a Direita 146">
          <a:extLst>
            <a:ext uri="{FF2B5EF4-FFF2-40B4-BE49-F238E27FC236}">
              <a16:creationId xmlns:a16="http://schemas.microsoft.com/office/drawing/2014/main" id="{00000000-0008-0000-0100-000007000000}"/>
            </a:ext>
          </a:extLst>
        </xdr:cNvPr>
        <xdr:cNvSpPr/>
      </xdr:nvSpPr>
      <xdr:spPr>
        <a:xfrm>
          <a:off x="2091826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190500</xdr:colOff>
      <xdr:row>132</xdr:row>
      <xdr:rowOff>19050</xdr:rowOff>
    </xdr:from>
    <xdr:to>
      <xdr:col>30</xdr:col>
      <xdr:colOff>314325</xdr:colOff>
      <xdr:row>135</xdr:row>
      <xdr:rowOff>19050</xdr:rowOff>
    </xdr:to>
    <xdr:sp macro="" textlink="">
      <xdr:nvSpPr>
        <xdr:cNvPr id="148" name="Seta para a Direita 147">
          <a:extLst>
            <a:ext uri="{FF2B5EF4-FFF2-40B4-BE49-F238E27FC236}">
              <a16:creationId xmlns:a16="http://schemas.microsoft.com/office/drawing/2014/main" id="{00000000-0008-0000-0100-000008000000}"/>
            </a:ext>
          </a:extLst>
        </xdr:cNvPr>
        <xdr:cNvSpPr/>
      </xdr:nvSpPr>
      <xdr:spPr>
        <a:xfrm>
          <a:off x="2092778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304800</xdr:colOff>
      <xdr:row>119</xdr:row>
      <xdr:rowOff>152400</xdr:rowOff>
    </xdr:from>
    <xdr:to>
      <xdr:col>27</xdr:col>
      <xdr:colOff>819150</xdr:colOff>
      <xdr:row>123</xdr:row>
      <xdr:rowOff>57150</xdr:rowOff>
    </xdr:to>
    <xdr:sp macro="" textlink="">
      <xdr:nvSpPr>
        <xdr:cNvPr id="149" name="Seta para Baixo 148">
          <a:extLst>
            <a:ext uri="{FF2B5EF4-FFF2-40B4-BE49-F238E27FC236}">
              <a16:creationId xmlns:a16="http://schemas.microsoft.com/office/drawing/2014/main" id="{00000000-0008-0000-0100-000009000000}"/>
            </a:ext>
          </a:extLst>
        </xdr:cNvPr>
        <xdr:cNvSpPr/>
      </xdr:nvSpPr>
      <xdr:spPr>
        <a:xfrm>
          <a:off x="1826622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1104900</xdr:colOff>
      <xdr:row>119</xdr:row>
      <xdr:rowOff>161925</xdr:rowOff>
    </xdr:from>
    <xdr:to>
      <xdr:col>27</xdr:col>
      <xdr:colOff>1619250</xdr:colOff>
      <xdr:row>123</xdr:row>
      <xdr:rowOff>66675</xdr:rowOff>
    </xdr:to>
    <xdr:sp macro="" textlink="">
      <xdr:nvSpPr>
        <xdr:cNvPr id="150" name="Seta para Baixo 149">
          <a:extLst>
            <a:ext uri="{FF2B5EF4-FFF2-40B4-BE49-F238E27FC236}">
              <a16:creationId xmlns:a16="http://schemas.microsoft.com/office/drawing/2014/main" id="{00000000-0008-0000-0100-00000A000000}"/>
            </a:ext>
          </a:extLst>
        </xdr:cNvPr>
        <xdr:cNvSpPr/>
      </xdr:nvSpPr>
      <xdr:spPr>
        <a:xfrm>
          <a:off x="1906632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285750</xdr:colOff>
      <xdr:row>135</xdr:row>
      <xdr:rowOff>85725</xdr:rowOff>
    </xdr:from>
    <xdr:to>
      <xdr:col>27</xdr:col>
      <xdr:colOff>857250</xdr:colOff>
      <xdr:row>138</xdr:row>
      <xdr:rowOff>180975</xdr:rowOff>
    </xdr:to>
    <xdr:sp macro="" textlink="">
      <xdr:nvSpPr>
        <xdr:cNvPr id="151" name="Seta para Cima 150">
          <a:extLst>
            <a:ext uri="{FF2B5EF4-FFF2-40B4-BE49-F238E27FC236}">
              <a16:creationId xmlns:a16="http://schemas.microsoft.com/office/drawing/2014/main" id="{00000000-0008-0000-0100-00000B000000}"/>
            </a:ext>
          </a:extLst>
        </xdr:cNvPr>
        <xdr:cNvSpPr/>
      </xdr:nvSpPr>
      <xdr:spPr>
        <a:xfrm>
          <a:off x="1824717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1057275</xdr:colOff>
      <xdr:row>135</xdr:row>
      <xdr:rowOff>95250</xdr:rowOff>
    </xdr:from>
    <xdr:to>
      <xdr:col>27</xdr:col>
      <xdr:colOff>1628775</xdr:colOff>
      <xdr:row>139</xdr:row>
      <xdr:rowOff>0</xdr:rowOff>
    </xdr:to>
    <xdr:sp macro="" textlink="">
      <xdr:nvSpPr>
        <xdr:cNvPr id="152" name="Seta para Cima 151">
          <a:extLst>
            <a:ext uri="{FF2B5EF4-FFF2-40B4-BE49-F238E27FC236}">
              <a16:creationId xmlns:a16="http://schemas.microsoft.com/office/drawing/2014/main" id="{00000000-0008-0000-0100-00000C000000}"/>
            </a:ext>
          </a:extLst>
        </xdr:cNvPr>
        <xdr:cNvSpPr/>
      </xdr:nvSpPr>
      <xdr:spPr>
        <a:xfrm>
          <a:off x="1901870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124</xdr:row>
      <xdr:rowOff>180975</xdr:rowOff>
    </xdr:from>
    <xdr:to>
      <xdr:col>7</xdr:col>
      <xdr:colOff>342900</xdr:colOff>
      <xdr:row>127</xdr:row>
      <xdr:rowOff>171450</xdr:rowOff>
    </xdr:to>
    <xdr:sp macro="" textlink="">
      <xdr:nvSpPr>
        <xdr:cNvPr id="153" name="Seta para a Direita 152">
          <a:extLst>
            <a:ext uri="{FF2B5EF4-FFF2-40B4-BE49-F238E27FC236}">
              <a16:creationId xmlns:a16="http://schemas.microsoft.com/office/drawing/2014/main" id="{00000000-0008-0000-0100-000002000000}"/>
            </a:ext>
          </a:extLst>
        </xdr:cNvPr>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128</xdr:row>
      <xdr:rowOff>142875</xdr:rowOff>
    </xdr:from>
    <xdr:to>
      <xdr:col>7</xdr:col>
      <xdr:colOff>342900</xdr:colOff>
      <xdr:row>131</xdr:row>
      <xdr:rowOff>133350</xdr:rowOff>
    </xdr:to>
    <xdr:sp macro="" textlink="">
      <xdr:nvSpPr>
        <xdr:cNvPr id="154" name="Seta para a Direita 153">
          <a:extLst>
            <a:ext uri="{FF2B5EF4-FFF2-40B4-BE49-F238E27FC236}">
              <a16:creationId xmlns:a16="http://schemas.microsoft.com/office/drawing/2014/main" id="{00000000-0008-0000-0100-000003000000}"/>
            </a:ext>
          </a:extLst>
        </xdr:cNvPr>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132</xdr:row>
      <xdr:rowOff>104775</xdr:rowOff>
    </xdr:from>
    <xdr:to>
      <xdr:col>7</xdr:col>
      <xdr:colOff>342899</xdr:colOff>
      <xdr:row>135</xdr:row>
      <xdr:rowOff>66675</xdr:rowOff>
    </xdr:to>
    <xdr:sp macro="" textlink="">
      <xdr:nvSpPr>
        <xdr:cNvPr id="155" name="Seta para a Direita 154">
          <a:extLst>
            <a:ext uri="{FF2B5EF4-FFF2-40B4-BE49-F238E27FC236}">
              <a16:creationId xmlns:a16="http://schemas.microsoft.com/office/drawing/2014/main" id="{00000000-0008-0000-0100-000004000000}"/>
            </a:ext>
          </a:extLst>
        </xdr:cNvPr>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124</xdr:row>
      <xdr:rowOff>152400</xdr:rowOff>
    </xdr:from>
    <xdr:to>
      <xdr:col>11</xdr:col>
      <xdr:colOff>352424</xdr:colOff>
      <xdr:row>127</xdr:row>
      <xdr:rowOff>142875</xdr:rowOff>
    </xdr:to>
    <xdr:sp macro="" textlink="">
      <xdr:nvSpPr>
        <xdr:cNvPr id="156" name="Seta para a Direita 155">
          <a:extLst>
            <a:ext uri="{FF2B5EF4-FFF2-40B4-BE49-F238E27FC236}">
              <a16:creationId xmlns:a16="http://schemas.microsoft.com/office/drawing/2014/main" id="{00000000-0008-0000-0100-000006000000}"/>
            </a:ext>
          </a:extLst>
        </xdr:cNvPr>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128</xdr:row>
      <xdr:rowOff>66675</xdr:rowOff>
    </xdr:from>
    <xdr:to>
      <xdr:col>11</xdr:col>
      <xdr:colOff>314325</xdr:colOff>
      <xdr:row>131</xdr:row>
      <xdr:rowOff>57150</xdr:rowOff>
    </xdr:to>
    <xdr:sp macro="" textlink="">
      <xdr:nvSpPr>
        <xdr:cNvPr id="157" name="Seta para a Direita 156">
          <a:extLst>
            <a:ext uri="{FF2B5EF4-FFF2-40B4-BE49-F238E27FC236}">
              <a16:creationId xmlns:a16="http://schemas.microsoft.com/office/drawing/2014/main" id="{00000000-0008-0000-0100-000007000000}"/>
            </a:ext>
          </a:extLst>
        </xdr:cNvPr>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132</xdr:row>
      <xdr:rowOff>19050</xdr:rowOff>
    </xdr:from>
    <xdr:to>
      <xdr:col>11</xdr:col>
      <xdr:colOff>314325</xdr:colOff>
      <xdr:row>135</xdr:row>
      <xdr:rowOff>19050</xdr:rowOff>
    </xdr:to>
    <xdr:sp macro="" textlink="">
      <xdr:nvSpPr>
        <xdr:cNvPr id="158" name="Seta para a Direita 157">
          <a:extLst>
            <a:ext uri="{FF2B5EF4-FFF2-40B4-BE49-F238E27FC236}">
              <a16:creationId xmlns:a16="http://schemas.microsoft.com/office/drawing/2014/main" id="{00000000-0008-0000-0100-000008000000}"/>
            </a:ext>
          </a:extLst>
        </xdr:cNvPr>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119</xdr:row>
      <xdr:rowOff>152400</xdr:rowOff>
    </xdr:from>
    <xdr:to>
      <xdr:col>8</xdr:col>
      <xdr:colOff>819150</xdr:colOff>
      <xdr:row>123</xdr:row>
      <xdr:rowOff>57150</xdr:rowOff>
    </xdr:to>
    <xdr:sp macro="" textlink="">
      <xdr:nvSpPr>
        <xdr:cNvPr id="159" name="Seta para Baixo 158">
          <a:extLst>
            <a:ext uri="{FF2B5EF4-FFF2-40B4-BE49-F238E27FC236}">
              <a16:creationId xmlns:a16="http://schemas.microsoft.com/office/drawing/2014/main" id="{00000000-0008-0000-0100-000009000000}"/>
            </a:ext>
          </a:extLst>
        </xdr:cNvPr>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119</xdr:row>
      <xdr:rowOff>161925</xdr:rowOff>
    </xdr:from>
    <xdr:to>
      <xdr:col>8</xdr:col>
      <xdr:colOff>1619250</xdr:colOff>
      <xdr:row>123</xdr:row>
      <xdr:rowOff>66675</xdr:rowOff>
    </xdr:to>
    <xdr:sp macro="" textlink="">
      <xdr:nvSpPr>
        <xdr:cNvPr id="160" name="Seta para Baixo 159">
          <a:extLst>
            <a:ext uri="{FF2B5EF4-FFF2-40B4-BE49-F238E27FC236}">
              <a16:creationId xmlns:a16="http://schemas.microsoft.com/office/drawing/2014/main" id="{00000000-0008-0000-0100-00000A000000}"/>
            </a:ext>
          </a:extLst>
        </xdr:cNvPr>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135</xdr:row>
      <xdr:rowOff>85725</xdr:rowOff>
    </xdr:from>
    <xdr:to>
      <xdr:col>8</xdr:col>
      <xdr:colOff>857250</xdr:colOff>
      <xdr:row>138</xdr:row>
      <xdr:rowOff>180975</xdr:rowOff>
    </xdr:to>
    <xdr:sp macro="" textlink="">
      <xdr:nvSpPr>
        <xdr:cNvPr id="161" name="Seta para Cima 160">
          <a:extLst>
            <a:ext uri="{FF2B5EF4-FFF2-40B4-BE49-F238E27FC236}">
              <a16:creationId xmlns:a16="http://schemas.microsoft.com/office/drawing/2014/main" id="{00000000-0008-0000-0100-00000B000000}"/>
            </a:ext>
          </a:extLst>
        </xdr:cNvPr>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135</xdr:row>
      <xdr:rowOff>95250</xdr:rowOff>
    </xdr:from>
    <xdr:to>
      <xdr:col>8</xdr:col>
      <xdr:colOff>1628775</xdr:colOff>
      <xdr:row>139</xdr:row>
      <xdr:rowOff>0</xdr:rowOff>
    </xdr:to>
    <xdr:sp macro="" textlink="">
      <xdr:nvSpPr>
        <xdr:cNvPr id="162" name="Seta para Cima 161">
          <a:extLst>
            <a:ext uri="{FF2B5EF4-FFF2-40B4-BE49-F238E27FC236}">
              <a16:creationId xmlns:a16="http://schemas.microsoft.com/office/drawing/2014/main" id="{00000000-0008-0000-0100-00000C000000}"/>
            </a:ext>
          </a:extLst>
        </xdr:cNvPr>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161</xdr:row>
      <xdr:rowOff>180975</xdr:rowOff>
    </xdr:from>
    <xdr:to>
      <xdr:col>7</xdr:col>
      <xdr:colOff>342900</xdr:colOff>
      <xdr:row>164</xdr:row>
      <xdr:rowOff>171450</xdr:rowOff>
    </xdr:to>
    <xdr:sp macro="" textlink="">
      <xdr:nvSpPr>
        <xdr:cNvPr id="163" name="Seta para a Direita 162"/>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165</xdr:row>
      <xdr:rowOff>142875</xdr:rowOff>
    </xdr:from>
    <xdr:to>
      <xdr:col>7</xdr:col>
      <xdr:colOff>342900</xdr:colOff>
      <xdr:row>168</xdr:row>
      <xdr:rowOff>133350</xdr:rowOff>
    </xdr:to>
    <xdr:sp macro="" textlink="">
      <xdr:nvSpPr>
        <xdr:cNvPr id="164" name="Seta para a Direita 163"/>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169</xdr:row>
      <xdr:rowOff>104775</xdr:rowOff>
    </xdr:from>
    <xdr:to>
      <xdr:col>7</xdr:col>
      <xdr:colOff>342899</xdr:colOff>
      <xdr:row>172</xdr:row>
      <xdr:rowOff>66675</xdr:rowOff>
    </xdr:to>
    <xdr:sp macro="" textlink="">
      <xdr:nvSpPr>
        <xdr:cNvPr id="165" name="Seta para a Direita 164"/>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161</xdr:row>
      <xdr:rowOff>152400</xdr:rowOff>
    </xdr:from>
    <xdr:to>
      <xdr:col>11</xdr:col>
      <xdr:colOff>352424</xdr:colOff>
      <xdr:row>164</xdr:row>
      <xdr:rowOff>142875</xdr:rowOff>
    </xdr:to>
    <xdr:sp macro="" textlink="">
      <xdr:nvSpPr>
        <xdr:cNvPr id="166" name="Seta para a Direita 165"/>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165</xdr:row>
      <xdr:rowOff>66675</xdr:rowOff>
    </xdr:from>
    <xdr:to>
      <xdr:col>11</xdr:col>
      <xdr:colOff>314325</xdr:colOff>
      <xdr:row>168</xdr:row>
      <xdr:rowOff>57150</xdr:rowOff>
    </xdr:to>
    <xdr:sp macro="" textlink="">
      <xdr:nvSpPr>
        <xdr:cNvPr id="167" name="Seta para a Direita 166"/>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169</xdr:row>
      <xdr:rowOff>19050</xdr:rowOff>
    </xdr:from>
    <xdr:to>
      <xdr:col>11</xdr:col>
      <xdr:colOff>314325</xdr:colOff>
      <xdr:row>172</xdr:row>
      <xdr:rowOff>19050</xdr:rowOff>
    </xdr:to>
    <xdr:sp macro="" textlink="">
      <xdr:nvSpPr>
        <xdr:cNvPr id="168" name="Seta para a Direita 167"/>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156</xdr:row>
      <xdr:rowOff>152400</xdr:rowOff>
    </xdr:from>
    <xdr:to>
      <xdr:col>8</xdr:col>
      <xdr:colOff>819150</xdr:colOff>
      <xdr:row>160</xdr:row>
      <xdr:rowOff>57150</xdr:rowOff>
    </xdr:to>
    <xdr:sp macro="" textlink="">
      <xdr:nvSpPr>
        <xdr:cNvPr id="169" name="Seta para Baixo 168"/>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156</xdr:row>
      <xdr:rowOff>161925</xdr:rowOff>
    </xdr:from>
    <xdr:to>
      <xdr:col>8</xdr:col>
      <xdr:colOff>1619250</xdr:colOff>
      <xdr:row>160</xdr:row>
      <xdr:rowOff>66675</xdr:rowOff>
    </xdr:to>
    <xdr:sp macro="" textlink="">
      <xdr:nvSpPr>
        <xdr:cNvPr id="170" name="Seta para Baixo 169"/>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172</xdr:row>
      <xdr:rowOff>85725</xdr:rowOff>
    </xdr:from>
    <xdr:to>
      <xdr:col>8</xdr:col>
      <xdr:colOff>857250</xdr:colOff>
      <xdr:row>175</xdr:row>
      <xdr:rowOff>180975</xdr:rowOff>
    </xdr:to>
    <xdr:sp macro="" textlink="">
      <xdr:nvSpPr>
        <xdr:cNvPr id="171" name="Seta para Cima 170"/>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172</xdr:row>
      <xdr:rowOff>95250</xdr:rowOff>
    </xdr:from>
    <xdr:to>
      <xdr:col>8</xdr:col>
      <xdr:colOff>1628775</xdr:colOff>
      <xdr:row>176</xdr:row>
      <xdr:rowOff>0</xdr:rowOff>
    </xdr:to>
    <xdr:sp macro="" textlink="">
      <xdr:nvSpPr>
        <xdr:cNvPr id="172" name="Seta para Cima 171"/>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161</xdr:row>
      <xdr:rowOff>180975</xdr:rowOff>
    </xdr:from>
    <xdr:to>
      <xdr:col>7</xdr:col>
      <xdr:colOff>342900</xdr:colOff>
      <xdr:row>164</xdr:row>
      <xdr:rowOff>171450</xdr:rowOff>
    </xdr:to>
    <xdr:sp macro="" textlink="">
      <xdr:nvSpPr>
        <xdr:cNvPr id="173" name="Seta para a Direita 172"/>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165</xdr:row>
      <xdr:rowOff>142875</xdr:rowOff>
    </xdr:from>
    <xdr:to>
      <xdr:col>7</xdr:col>
      <xdr:colOff>342900</xdr:colOff>
      <xdr:row>168</xdr:row>
      <xdr:rowOff>133350</xdr:rowOff>
    </xdr:to>
    <xdr:sp macro="" textlink="">
      <xdr:nvSpPr>
        <xdr:cNvPr id="174" name="Seta para a Direita 173"/>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169</xdr:row>
      <xdr:rowOff>104775</xdr:rowOff>
    </xdr:from>
    <xdr:to>
      <xdr:col>7</xdr:col>
      <xdr:colOff>342899</xdr:colOff>
      <xdr:row>172</xdr:row>
      <xdr:rowOff>66675</xdr:rowOff>
    </xdr:to>
    <xdr:sp macro="" textlink="">
      <xdr:nvSpPr>
        <xdr:cNvPr id="175" name="Seta para a Direita 174"/>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161</xdr:row>
      <xdr:rowOff>152400</xdr:rowOff>
    </xdr:from>
    <xdr:to>
      <xdr:col>11</xdr:col>
      <xdr:colOff>352424</xdr:colOff>
      <xdr:row>164</xdr:row>
      <xdr:rowOff>142875</xdr:rowOff>
    </xdr:to>
    <xdr:sp macro="" textlink="">
      <xdr:nvSpPr>
        <xdr:cNvPr id="176" name="Seta para a Direita 175"/>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165</xdr:row>
      <xdr:rowOff>66675</xdr:rowOff>
    </xdr:from>
    <xdr:to>
      <xdr:col>11</xdr:col>
      <xdr:colOff>314325</xdr:colOff>
      <xdr:row>168</xdr:row>
      <xdr:rowOff>57150</xdr:rowOff>
    </xdr:to>
    <xdr:sp macro="" textlink="">
      <xdr:nvSpPr>
        <xdr:cNvPr id="177" name="Seta para a Direita 176"/>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169</xdr:row>
      <xdr:rowOff>19050</xdr:rowOff>
    </xdr:from>
    <xdr:to>
      <xdr:col>11</xdr:col>
      <xdr:colOff>314325</xdr:colOff>
      <xdr:row>172</xdr:row>
      <xdr:rowOff>19050</xdr:rowOff>
    </xdr:to>
    <xdr:sp macro="" textlink="">
      <xdr:nvSpPr>
        <xdr:cNvPr id="178" name="Seta para a Direita 177"/>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156</xdr:row>
      <xdr:rowOff>152400</xdr:rowOff>
    </xdr:from>
    <xdr:to>
      <xdr:col>8</xdr:col>
      <xdr:colOff>819150</xdr:colOff>
      <xdr:row>160</xdr:row>
      <xdr:rowOff>57150</xdr:rowOff>
    </xdr:to>
    <xdr:sp macro="" textlink="">
      <xdr:nvSpPr>
        <xdr:cNvPr id="179" name="Seta para Baixo 178"/>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156</xdr:row>
      <xdr:rowOff>161925</xdr:rowOff>
    </xdr:from>
    <xdr:to>
      <xdr:col>8</xdr:col>
      <xdr:colOff>1619250</xdr:colOff>
      <xdr:row>160</xdr:row>
      <xdr:rowOff>66675</xdr:rowOff>
    </xdr:to>
    <xdr:sp macro="" textlink="">
      <xdr:nvSpPr>
        <xdr:cNvPr id="180" name="Seta para Baixo 179"/>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172</xdr:row>
      <xdr:rowOff>85725</xdr:rowOff>
    </xdr:from>
    <xdr:to>
      <xdr:col>8</xdr:col>
      <xdr:colOff>857250</xdr:colOff>
      <xdr:row>175</xdr:row>
      <xdr:rowOff>180975</xdr:rowOff>
    </xdr:to>
    <xdr:sp macro="" textlink="">
      <xdr:nvSpPr>
        <xdr:cNvPr id="181" name="Seta para Cima 180"/>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172</xdr:row>
      <xdr:rowOff>95250</xdr:rowOff>
    </xdr:from>
    <xdr:to>
      <xdr:col>8</xdr:col>
      <xdr:colOff>1628775</xdr:colOff>
      <xdr:row>176</xdr:row>
      <xdr:rowOff>0</xdr:rowOff>
    </xdr:to>
    <xdr:sp macro="" textlink="">
      <xdr:nvSpPr>
        <xdr:cNvPr id="182" name="Seta para Cima 181"/>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161</xdr:row>
      <xdr:rowOff>180975</xdr:rowOff>
    </xdr:from>
    <xdr:to>
      <xdr:col>26</xdr:col>
      <xdr:colOff>342900</xdr:colOff>
      <xdr:row>164</xdr:row>
      <xdr:rowOff>171450</xdr:rowOff>
    </xdr:to>
    <xdr:sp macro="" textlink="">
      <xdr:nvSpPr>
        <xdr:cNvPr id="183" name="Seta para a Direita 182">
          <a:extLst>
            <a:ext uri="{FF2B5EF4-FFF2-40B4-BE49-F238E27FC236}">
              <a16:creationId xmlns:a16="http://schemas.microsoft.com/office/drawing/2014/main" id="{00000000-0008-0000-0100-000002000000}"/>
            </a:ext>
          </a:extLst>
        </xdr:cNvPr>
        <xdr:cNvSpPr/>
      </xdr:nvSpPr>
      <xdr:spPr>
        <a:xfrm>
          <a:off x="1633401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165</xdr:row>
      <xdr:rowOff>142875</xdr:rowOff>
    </xdr:from>
    <xdr:to>
      <xdr:col>26</xdr:col>
      <xdr:colOff>342900</xdr:colOff>
      <xdr:row>168</xdr:row>
      <xdr:rowOff>133350</xdr:rowOff>
    </xdr:to>
    <xdr:sp macro="" textlink="">
      <xdr:nvSpPr>
        <xdr:cNvPr id="184" name="Seta para a Direita 183">
          <a:extLst>
            <a:ext uri="{FF2B5EF4-FFF2-40B4-BE49-F238E27FC236}">
              <a16:creationId xmlns:a16="http://schemas.microsoft.com/office/drawing/2014/main" id="{00000000-0008-0000-0100-000003000000}"/>
            </a:ext>
          </a:extLst>
        </xdr:cNvPr>
        <xdr:cNvSpPr/>
      </xdr:nvSpPr>
      <xdr:spPr>
        <a:xfrm>
          <a:off x="1633401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180974</xdr:colOff>
      <xdr:row>169</xdr:row>
      <xdr:rowOff>104775</xdr:rowOff>
    </xdr:from>
    <xdr:to>
      <xdr:col>26</xdr:col>
      <xdr:colOff>342899</xdr:colOff>
      <xdr:row>172</xdr:row>
      <xdr:rowOff>66675</xdr:rowOff>
    </xdr:to>
    <xdr:sp macro="" textlink="">
      <xdr:nvSpPr>
        <xdr:cNvPr id="185" name="Seta para a Direita 184">
          <a:extLst>
            <a:ext uri="{FF2B5EF4-FFF2-40B4-BE49-F238E27FC236}">
              <a16:creationId xmlns:a16="http://schemas.microsoft.com/office/drawing/2014/main" id="{00000000-0008-0000-0100-000004000000}"/>
            </a:ext>
          </a:extLst>
        </xdr:cNvPr>
        <xdr:cNvSpPr/>
      </xdr:nvSpPr>
      <xdr:spPr>
        <a:xfrm>
          <a:off x="1630543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190499</xdr:colOff>
      <xdr:row>161</xdr:row>
      <xdr:rowOff>152400</xdr:rowOff>
    </xdr:from>
    <xdr:to>
      <xdr:col>30</xdr:col>
      <xdr:colOff>352424</xdr:colOff>
      <xdr:row>164</xdr:row>
      <xdr:rowOff>142875</xdr:rowOff>
    </xdr:to>
    <xdr:sp macro="" textlink="">
      <xdr:nvSpPr>
        <xdr:cNvPr id="186" name="Seta para a Direita 185">
          <a:extLst>
            <a:ext uri="{FF2B5EF4-FFF2-40B4-BE49-F238E27FC236}">
              <a16:creationId xmlns:a16="http://schemas.microsoft.com/office/drawing/2014/main" id="{00000000-0008-0000-0100-000006000000}"/>
            </a:ext>
          </a:extLst>
        </xdr:cNvPr>
        <xdr:cNvSpPr/>
      </xdr:nvSpPr>
      <xdr:spPr>
        <a:xfrm>
          <a:off x="2092778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180975</xdr:colOff>
      <xdr:row>165</xdr:row>
      <xdr:rowOff>66675</xdr:rowOff>
    </xdr:from>
    <xdr:to>
      <xdr:col>30</xdr:col>
      <xdr:colOff>314325</xdr:colOff>
      <xdr:row>168</xdr:row>
      <xdr:rowOff>57150</xdr:rowOff>
    </xdr:to>
    <xdr:sp macro="" textlink="">
      <xdr:nvSpPr>
        <xdr:cNvPr id="187" name="Seta para a Direita 186">
          <a:extLst>
            <a:ext uri="{FF2B5EF4-FFF2-40B4-BE49-F238E27FC236}">
              <a16:creationId xmlns:a16="http://schemas.microsoft.com/office/drawing/2014/main" id="{00000000-0008-0000-0100-000007000000}"/>
            </a:ext>
          </a:extLst>
        </xdr:cNvPr>
        <xdr:cNvSpPr/>
      </xdr:nvSpPr>
      <xdr:spPr>
        <a:xfrm>
          <a:off x="2091826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190500</xdr:colOff>
      <xdr:row>169</xdr:row>
      <xdr:rowOff>19050</xdr:rowOff>
    </xdr:from>
    <xdr:to>
      <xdr:col>30</xdr:col>
      <xdr:colOff>314325</xdr:colOff>
      <xdr:row>172</xdr:row>
      <xdr:rowOff>19050</xdr:rowOff>
    </xdr:to>
    <xdr:sp macro="" textlink="">
      <xdr:nvSpPr>
        <xdr:cNvPr id="188" name="Seta para a Direita 187">
          <a:extLst>
            <a:ext uri="{FF2B5EF4-FFF2-40B4-BE49-F238E27FC236}">
              <a16:creationId xmlns:a16="http://schemas.microsoft.com/office/drawing/2014/main" id="{00000000-0008-0000-0100-000008000000}"/>
            </a:ext>
          </a:extLst>
        </xdr:cNvPr>
        <xdr:cNvSpPr/>
      </xdr:nvSpPr>
      <xdr:spPr>
        <a:xfrm>
          <a:off x="2092778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304800</xdr:colOff>
      <xdr:row>156</xdr:row>
      <xdr:rowOff>152400</xdr:rowOff>
    </xdr:from>
    <xdr:to>
      <xdr:col>27</xdr:col>
      <xdr:colOff>819150</xdr:colOff>
      <xdr:row>160</xdr:row>
      <xdr:rowOff>57150</xdr:rowOff>
    </xdr:to>
    <xdr:sp macro="" textlink="">
      <xdr:nvSpPr>
        <xdr:cNvPr id="189" name="Seta para Baixo 188">
          <a:extLst>
            <a:ext uri="{FF2B5EF4-FFF2-40B4-BE49-F238E27FC236}">
              <a16:creationId xmlns:a16="http://schemas.microsoft.com/office/drawing/2014/main" id="{00000000-0008-0000-0100-000009000000}"/>
            </a:ext>
          </a:extLst>
        </xdr:cNvPr>
        <xdr:cNvSpPr/>
      </xdr:nvSpPr>
      <xdr:spPr>
        <a:xfrm>
          <a:off x="1826622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1104900</xdr:colOff>
      <xdr:row>156</xdr:row>
      <xdr:rowOff>161925</xdr:rowOff>
    </xdr:from>
    <xdr:to>
      <xdr:col>27</xdr:col>
      <xdr:colOff>1619250</xdr:colOff>
      <xdr:row>160</xdr:row>
      <xdr:rowOff>66675</xdr:rowOff>
    </xdr:to>
    <xdr:sp macro="" textlink="">
      <xdr:nvSpPr>
        <xdr:cNvPr id="190" name="Seta para Baixo 189">
          <a:extLst>
            <a:ext uri="{FF2B5EF4-FFF2-40B4-BE49-F238E27FC236}">
              <a16:creationId xmlns:a16="http://schemas.microsoft.com/office/drawing/2014/main" id="{00000000-0008-0000-0100-00000A000000}"/>
            </a:ext>
          </a:extLst>
        </xdr:cNvPr>
        <xdr:cNvSpPr/>
      </xdr:nvSpPr>
      <xdr:spPr>
        <a:xfrm>
          <a:off x="1906632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285750</xdr:colOff>
      <xdr:row>172</xdr:row>
      <xdr:rowOff>85725</xdr:rowOff>
    </xdr:from>
    <xdr:to>
      <xdr:col>27</xdr:col>
      <xdr:colOff>857250</xdr:colOff>
      <xdr:row>175</xdr:row>
      <xdr:rowOff>180975</xdr:rowOff>
    </xdr:to>
    <xdr:sp macro="" textlink="">
      <xdr:nvSpPr>
        <xdr:cNvPr id="191" name="Seta para Cima 190">
          <a:extLst>
            <a:ext uri="{FF2B5EF4-FFF2-40B4-BE49-F238E27FC236}">
              <a16:creationId xmlns:a16="http://schemas.microsoft.com/office/drawing/2014/main" id="{00000000-0008-0000-0100-00000B000000}"/>
            </a:ext>
          </a:extLst>
        </xdr:cNvPr>
        <xdr:cNvSpPr/>
      </xdr:nvSpPr>
      <xdr:spPr>
        <a:xfrm>
          <a:off x="1824717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1057275</xdr:colOff>
      <xdr:row>172</xdr:row>
      <xdr:rowOff>95250</xdr:rowOff>
    </xdr:from>
    <xdr:to>
      <xdr:col>27</xdr:col>
      <xdr:colOff>1628775</xdr:colOff>
      <xdr:row>176</xdr:row>
      <xdr:rowOff>0</xdr:rowOff>
    </xdr:to>
    <xdr:sp macro="" textlink="">
      <xdr:nvSpPr>
        <xdr:cNvPr id="192" name="Seta para Cima 191">
          <a:extLst>
            <a:ext uri="{FF2B5EF4-FFF2-40B4-BE49-F238E27FC236}">
              <a16:creationId xmlns:a16="http://schemas.microsoft.com/office/drawing/2014/main" id="{00000000-0008-0000-0100-00000C000000}"/>
            </a:ext>
          </a:extLst>
        </xdr:cNvPr>
        <xdr:cNvSpPr/>
      </xdr:nvSpPr>
      <xdr:spPr>
        <a:xfrm>
          <a:off x="1901870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161</xdr:row>
      <xdr:rowOff>180975</xdr:rowOff>
    </xdr:from>
    <xdr:to>
      <xdr:col>7</xdr:col>
      <xdr:colOff>342900</xdr:colOff>
      <xdr:row>164</xdr:row>
      <xdr:rowOff>171450</xdr:rowOff>
    </xdr:to>
    <xdr:sp macro="" textlink="">
      <xdr:nvSpPr>
        <xdr:cNvPr id="193" name="Seta para a Direita 192">
          <a:extLst>
            <a:ext uri="{FF2B5EF4-FFF2-40B4-BE49-F238E27FC236}">
              <a16:creationId xmlns:a16="http://schemas.microsoft.com/office/drawing/2014/main" id="{00000000-0008-0000-0100-000002000000}"/>
            </a:ext>
          </a:extLst>
        </xdr:cNvPr>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165</xdr:row>
      <xdr:rowOff>142875</xdr:rowOff>
    </xdr:from>
    <xdr:to>
      <xdr:col>7</xdr:col>
      <xdr:colOff>342900</xdr:colOff>
      <xdr:row>168</xdr:row>
      <xdr:rowOff>133350</xdr:rowOff>
    </xdr:to>
    <xdr:sp macro="" textlink="">
      <xdr:nvSpPr>
        <xdr:cNvPr id="194" name="Seta para a Direita 193">
          <a:extLst>
            <a:ext uri="{FF2B5EF4-FFF2-40B4-BE49-F238E27FC236}">
              <a16:creationId xmlns:a16="http://schemas.microsoft.com/office/drawing/2014/main" id="{00000000-0008-0000-0100-000003000000}"/>
            </a:ext>
          </a:extLst>
        </xdr:cNvPr>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169</xdr:row>
      <xdr:rowOff>104775</xdr:rowOff>
    </xdr:from>
    <xdr:to>
      <xdr:col>7</xdr:col>
      <xdr:colOff>342899</xdr:colOff>
      <xdr:row>172</xdr:row>
      <xdr:rowOff>66675</xdr:rowOff>
    </xdr:to>
    <xdr:sp macro="" textlink="">
      <xdr:nvSpPr>
        <xdr:cNvPr id="195" name="Seta para a Direita 194">
          <a:extLst>
            <a:ext uri="{FF2B5EF4-FFF2-40B4-BE49-F238E27FC236}">
              <a16:creationId xmlns:a16="http://schemas.microsoft.com/office/drawing/2014/main" id="{00000000-0008-0000-0100-000004000000}"/>
            </a:ext>
          </a:extLst>
        </xdr:cNvPr>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161</xdr:row>
      <xdr:rowOff>152400</xdr:rowOff>
    </xdr:from>
    <xdr:to>
      <xdr:col>11</xdr:col>
      <xdr:colOff>352424</xdr:colOff>
      <xdr:row>164</xdr:row>
      <xdr:rowOff>142875</xdr:rowOff>
    </xdr:to>
    <xdr:sp macro="" textlink="">
      <xdr:nvSpPr>
        <xdr:cNvPr id="196" name="Seta para a Direita 195">
          <a:extLst>
            <a:ext uri="{FF2B5EF4-FFF2-40B4-BE49-F238E27FC236}">
              <a16:creationId xmlns:a16="http://schemas.microsoft.com/office/drawing/2014/main" id="{00000000-0008-0000-0100-000006000000}"/>
            </a:ext>
          </a:extLst>
        </xdr:cNvPr>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165</xdr:row>
      <xdr:rowOff>66675</xdr:rowOff>
    </xdr:from>
    <xdr:to>
      <xdr:col>11</xdr:col>
      <xdr:colOff>314325</xdr:colOff>
      <xdr:row>168</xdr:row>
      <xdr:rowOff>57150</xdr:rowOff>
    </xdr:to>
    <xdr:sp macro="" textlink="">
      <xdr:nvSpPr>
        <xdr:cNvPr id="197" name="Seta para a Direita 196">
          <a:extLst>
            <a:ext uri="{FF2B5EF4-FFF2-40B4-BE49-F238E27FC236}">
              <a16:creationId xmlns:a16="http://schemas.microsoft.com/office/drawing/2014/main" id="{00000000-0008-0000-0100-000007000000}"/>
            </a:ext>
          </a:extLst>
        </xdr:cNvPr>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169</xdr:row>
      <xdr:rowOff>19050</xdr:rowOff>
    </xdr:from>
    <xdr:to>
      <xdr:col>11</xdr:col>
      <xdr:colOff>314325</xdr:colOff>
      <xdr:row>172</xdr:row>
      <xdr:rowOff>19050</xdr:rowOff>
    </xdr:to>
    <xdr:sp macro="" textlink="">
      <xdr:nvSpPr>
        <xdr:cNvPr id="198" name="Seta para a Direita 197">
          <a:extLst>
            <a:ext uri="{FF2B5EF4-FFF2-40B4-BE49-F238E27FC236}">
              <a16:creationId xmlns:a16="http://schemas.microsoft.com/office/drawing/2014/main" id="{00000000-0008-0000-0100-000008000000}"/>
            </a:ext>
          </a:extLst>
        </xdr:cNvPr>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156</xdr:row>
      <xdr:rowOff>152400</xdr:rowOff>
    </xdr:from>
    <xdr:to>
      <xdr:col>8</xdr:col>
      <xdr:colOff>819150</xdr:colOff>
      <xdr:row>160</xdr:row>
      <xdr:rowOff>57150</xdr:rowOff>
    </xdr:to>
    <xdr:sp macro="" textlink="">
      <xdr:nvSpPr>
        <xdr:cNvPr id="199" name="Seta para Baixo 198">
          <a:extLst>
            <a:ext uri="{FF2B5EF4-FFF2-40B4-BE49-F238E27FC236}">
              <a16:creationId xmlns:a16="http://schemas.microsoft.com/office/drawing/2014/main" id="{00000000-0008-0000-0100-000009000000}"/>
            </a:ext>
          </a:extLst>
        </xdr:cNvPr>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156</xdr:row>
      <xdr:rowOff>161925</xdr:rowOff>
    </xdr:from>
    <xdr:to>
      <xdr:col>8</xdr:col>
      <xdr:colOff>1619250</xdr:colOff>
      <xdr:row>160</xdr:row>
      <xdr:rowOff>66675</xdr:rowOff>
    </xdr:to>
    <xdr:sp macro="" textlink="">
      <xdr:nvSpPr>
        <xdr:cNvPr id="200" name="Seta para Baixo 199">
          <a:extLst>
            <a:ext uri="{FF2B5EF4-FFF2-40B4-BE49-F238E27FC236}">
              <a16:creationId xmlns:a16="http://schemas.microsoft.com/office/drawing/2014/main" id="{00000000-0008-0000-0100-00000A000000}"/>
            </a:ext>
          </a:extLst>
        </xdr:cNvPr>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172</xdr:row>
      <xdr:rowOff>85725</xdr:rowOff>
    </xdr:from>
    <xdr:to>
      <xdr:col>8</xdr:col>
      <xdr:colOff>857250</xdr:colOff>
      <xdr:row>175</xdr:row>
      <xdr:rowOff>180975</xdr:rowOff>
    </xdr:to>
    <xdr:sp macro="" textlink="">
      <xdr:nvSpPr>
        <xdr:cNvPr id="201" name="Seta para Cima 200">
          <a:extLst>
            <a:ext uri="{FF2B5EF4-FFF2-40B4-BE49-F238E27FC236}">
              <a16:creationId xmlns:a16="http://schemas.microsoft.com/office/drawing/2014/main" id="{00000000-0008-0000-0100-00000B000000}"/>
            </a:ext>
          </a:extLst>
        </xdr:cNvPr>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172</xdr:row>
      <xdr:rowOff>95250</xdr:rowOff>
    </xdr:from>
    <xdr:to>
      <xdr:col>8</xdr:col>
      <xdr:colOff>1628775</xdr:colOff>
      <xdr:row>176</xdr:row>
      <xdr:rowOff>0</xdr:rowOff>
    </xdr:to>
    <xdr:sp macro="" textlink="">
      <xdr:nvSpPr>
        <xdr:cNvPr id="202" name="Seta para Cima 201">
          <a:extLst>
            <a:ext uri="{FF2B5EF4-FFF2-40B4-BE49-F238E27FC236}">
              <a16:creationId xmlns:a16="http://schemas.microsoft.com/office/drawing/2014/main" id="{00000000-0008-0000-0100-00000C000000}"/>
            </a:ext>
          </a:extLst>
        </xdr:cNvPr>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201</xdr:row>
      <xdr:rowOff>180975</xdr:rowOff>
    </xdr:from>
    <xdr:to>
      <xdr:col>7</xdr:col>
      <xdr:colOff>342900</xdr:colOff>
      <xdr:row>204</xdr:row>
      <xdr:rowOff>171450</xdr:rowOff>
    </xdr:to>
    <xdr:sp macro="" textlink="">
      <xdr:nvSpPr>
        <xdr:cNvPr id="203" name="Seta para a Direita 202"/>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205</xdr:row>
      <xdr:rowOff>142875</xdr:rowOff>
    </xdr:from>
    <xdr:to>
      <xdr:col>7</xdr:col>
      <xdr:colOff>342900</xdr:colOff>
      <xdr:row>208</xdr:row>
      <xdr:rowOff>133350</xdr:rowOff>
    </xdr:to>
    <xdr:sp macro="" textlink="">
      <xdr:nvSpPr>
        <xdr:cNvPr id="204" name="Seta para a Direita 203"/>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209</xdr:row>
      <xdr:rowOff>104775</xdr:rowOff>
    </xdr:from>
    <xdr:to>
      <xdr:col>7</xdr:col>
      <xdr:colOff>342899</xdr:colOff>
      <xdr:row>212</xdr:row>
      <xdr:rowOff>66675</xdr:rowOff>
    </xdr:to>
    <xdr:sp macro="" textlink="">
      <xdr:nvSpPr>
        <xdr:cNvPr id="205" name="Seta para a Direita 204"/>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201</xdr:row>
      <xdr:rowOff>152400</xdr:rowOff>
    </xdr:from>
    <xdr:to>
      <xdr:col>11</xdr:col>
      <xdr:colOff>352424</xdr:colOff>
      <xdr:row>204</xdr:row>
      <xdr:rowOff>142875</xdr:rowOff>
    </xdr:to>
    <xdr:sp macro="" textlink="">
      <xdr:nvSpPr>
        <xdr:cNvPr id="206" name="Seta para a Direita 205"/>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205</xdr:row>
      <xdr:rowOff>66675</xdr:rowOff>
    </xdr:from>
    <xdr:to>
      <xdr:col>11</xdr:col>
      <xdr:colOff>314325</xdr:colOff>
      <xdr:row>208</xdr:row>
      <xdr:rowOff>57150</xdr:rowOff>
    </xdr:to>
    <xdr:sp macro="" textlink="">
      <xdr:nvSpPr>
        <xdr:cNvPr id="207" name="Seta para a Direita 206"/>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209</xdr:row>
      <xdr:rowOff>19050</xdr:rowOff>
    </xdr:from>
    <xdr:to>
      <xdr:col>11</xdr:col>
      <xdr:colOff>314325</xdr:colOff>
      <xdr:row>212</xdr:row>
      <xdr:rowOff>19050</xdr:rowOff>
    </xdr:to>
    <xdr:sp macro="" textlink="">
      <xdr:nvSpPr>
        <xdr:cNvPr id="208" name="Seta para a Direita 207"/>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196</xdr:row>
      <xdr:rowOff>152400</xdr:rowOff>
    </xdr:from>
    <xdr:to>
      <xdr:col>8</xdr:col>
      <xdr:colOff>819150</xdr:colOff>
      <xdr:row>200</xdr:row>
      <xdr:rowOff>57150</xdr:rowOff>
    </xdr:to>
    <xdr:sp macro="" textlink="">
      <xdr:nvSpPr>
        <xdr:cNvPr id="209" name="Seta para Baixo 208"/>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196</xdr:row>
      <xdr:rowOff>161925</xdr:rowOff>
    </xdr:from>
    <xdr:to>
      <xdr:col>8</xdr:col>
      <xdr:colOff>1619250</xdr:colOff>
      <xdr:row>200</xdr:row>
      <xdr:rowOff>66675</xdr:rowOff>
    </xdr:to>
    <xdr:sp macro="" textlink="">
      <xdr:nvSpPr>
        <xdr:cNvPr id="210" name="Seta para Baixo 209"/>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212</xdr:row>
      <xdr:rowOff>85725</xdr:rowOff>
    </xdr:from>
    <xdr:to>
      <xdr:col>8</xdr:col>
      <xdr:colOff>857250</xdr:colOff>
      <xdr:row>215</xdr:row>
      <xdr:rowOff>180975</xdr:rowOff>
    </xdr:to>
    <xdr:sp macro="" textlink="">
      <xdr:nvSpPr>
        <xdr:cNvPr id="211" name="Seta para Cima 210"/>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212</xdr:row>
      <xdr:rowOff>95250</xdr:rowOff>
    </xdr:from>
    <xdr:to>
      <xdr:col>8</xdr:col>
      <xdr:colOff>1628775</xdr:colOff>
      <xdr:row>216</xdr:row>
      <xdr:rowOff>0</xdr:rowOff>
    </xdr:to>
    <xdr:sp macro="" textlink="">
      <xdr:nvSpPr>
        <xdr:cNvPr id="212" name="Seta para Cima 211"/>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201</xdr:row>
      <xdr:rowOff>180975</xdr:rowOff>
    </xdr:from>
    <xdr:to>
      <xdr:col>7</xdr:col>
      <xdr:colOff>342900</xdr:colOff>
      <xdr:row>204</xdr:row>
      <xdr:rowOff>171450</xdr:rowOff>
    </xdr:to>
    <xdr:sp macro="" textlink="">
      <xdr:nvSpPr>
        <xdr:cNvPr id="213" name="Seta para a Direita 212"/>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205</xdr:row>
      <xdr:rowOff>142875</xdr:rowOff>
    </xdr:from>
    <xdr:to>
      <xdr:col>7</xdr:col>
      <xdr:colOff>342900</xdr:colOff>
      <xdr:row>208</xdr:row>
      <xdr:rowOff>133350</xdr:rowOff>
    </xdr:to>
    <xdr:sp macro="" textlink="">
      <xdr:nvSpPr>
        <xdr:cNvPr id="214" name="Seta para a Direita 213"/>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209</xdr:row>
      <xdr:rowOff>104775</xdr:rowOff>
    </xdr:from>
    <xdr:to>
      <xdr:col>7</xdr:col>
      <xdr:colOff>342899</xdr:colOff>
      <xdr:row>212</xdr:row>
      <xdr:rowOff>66675</xdr:rowOff>
    </xdr:to>
    <xdr:sp macro="" textlink="">
      <xdr:nvSpPr>
        <xdr:cNvPr id="215" name="Seta para a Direita 214"/>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201</xdr:row>
      <xdr:rowOff>152400</xdr:rowOff>
    </xdr:from>
    <xdr:to>
      <xdr:col>11</xdr:col>
      <xdr:colOff>352424</xdr:colOff>
      <xdr:row>204</xdr:row>
      <xdr:rowOff>142875</xdr:rowOff>
    </xdr:to>
    <xdr:sp macro="" textlink="">
      <xdr:nvSpPr>
        <xdr:cNvPr id="216" name="Seta para a Direita 215"/>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205</xdr:row>
      <xdr:rowOff>66675</xdr:rowOff>
    </xdr:from>
    <xdr:to>
      <xdr:col>11</xdr:col>
      <xdr:colOff>314325</xdr:colOff>
      <xdr:row>208</xdr:row>
      <xdr:rowOff>57150</xdr:rowOff>
    </xdr:to>
    <xdr:sp macro="" textlink="">
      <xdr:nvSpPr>
        <xdr:cNvPr id="217" name="Seta para a Direita 216"/>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209</xdr:row>
      <xdr:rowOff>19050</xdr:rowOff>
    </xdr:from>
    <xdr:to>
      <xdr:col>11</xdr:col>
      <xdr:colOff>314325</xdr:colOff>
      <xdr:row>212</xdr:row>
      <xdr:rowOff>19050</xdr:rowOff>
    </xdr:to>
    <xdr:sp macro="" textlink="">
      <xdr:nvSpPr>
        <xdr:cNvPr id="218" name="Seta para a Direita 217"/>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196</xdr:row>
      <xdr:rowOff>152400</xdr:rowOff>
    </xdr:from>
    <xdr:to>
      <xdr:col>8</xdr:col>
      <xdr:colOff>819150</xdr:colOff>
      <xdr:row>200</xdr:row>
      <xdr:rowOff>57150</xdr:rowOff>
    </xdr:to>
    <xdr:sp macro="" textlink="">
      <xdr:nvSpPr>
        <xdr:cNvPr id="219" name="Seta para Baixo 218"/>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196</xdr:row>
      <xdr:rowOff>161925</xdr:rowOff>
    </xdr:from>
    <xdr:to>
      <xdr:col>8</xdr:col>
      <xdr:colOff>1619250</xdr:colOff>
      <xdr:row>200</xdr:row>
      <xdr:rowOff>66675</xdr:rowOff>
    </xdr:to>
    <xdr:sp macro="" textlink="">
      <xdr:nvSpPr>
        <xdr:cNvPr id="220" name="Seta para Baixo 219"/>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212</xdr:row>
      <xdr:rowOff>85725</xdr:rowOff>
    </xdr:from>
    <xdr:to>
      <xdr:col>8</xdr:col>
      <xdr:colOff>857250</xdr:colOff>
      <xdr:row>215</xdr:row>
      <xdr:rowOff>180975</xdr:rowOff>
    </xdr:to>
    <xdr:sp macro="" textlink="">
      <xdr:nvSpPr>
        <xdr:cNvPr id="221" name="Seta para Cima 220"/>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212</xdr:row>
      <xdr:rowOff>95250</xdr:rowOff>
    </xdr:from>
    <xdr:to>
      <xdr:col>8</xdr:col>
      <xdr:colOff>1628775</xdr:colOff>
      <xdr:row>216</xdr:row>
      <xdr:rowOff>0</xdr:rowOff>
    </xdr:to>
    <xdr:sp macro="" textlink="">
      <xdr:nvSpPr>
        <xdr:cNvPr id="222" name="Seta para Cima 221"/>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201</xdr:row>
      <xdr:rowOff>180975</xdr:rowOff>
    </xdr:from>
    <xdr:to>
      <xdr:col>26</xdr:col>
      <xdr:colOff>342900</xdr:colOff>
      <xdr:row>204</xdr:row>
      <xdr:rowOff>171450</xdr:rowOff>
    </xdr:to>
    <xdr:sp macro="" textlink="">
      <xdr:nvSpPr>
        <xdr:cNvPr id="223" name="Seta para a Direita 222">
          <a:extLst>
            <a:ext uri="{FF2B5EF4-FFF2-40B4-BE49-F238E27FC236}">
              <a16:creationId xmlns:a16="http://schemas.microsoft.com/office/drawing/2014/main" id="{00000000-0008-0000-0100-000002000000}"/>
            </a:ext>
          </a:extLst>
        </xdr:cNvPr>
        <xdr:cNvSpPr/>
      </xdr:nvSpPr>
      <xdr:spPr>
        <a:xfrm>
          <a:off x="1633401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209550</xdr:colOff>
      <xdr:row>205</xdr:row>
      <xdr:rowOff>142875</xdr:rowOff>
    </xdr:from>
    <xdr:to>
      <xdr:col>26</xdr:col>
      <xdr:colOff>342900</xdr:colOff>
      <xdr:row>208</xdr:row>
      <xdr:rowOff>133350</xdr:rowOff>
    </xdr:to>
    <xdr:sp macro="" textlink="">
      <xdr:nvSpPr>
        <xdr:cNvPr id="224" name="Seta para a Direita 223">
          <a:extLst>
            <a:ext uri="{FF2B5EF4-FFF2-40B4-BE49-F238E27FC236}">
              <a16:creationId xmlns:a16="http://schemas.microsoft.com/office/drawing/2014/main" id="{00000000-0008-0000-0100-000003000000}"/>
            </a:ext>
          </a:extLst>
        </xdr:cNvPr>
        <xdr:cNvSpPr/>
      </xdr:nvSpPr>
      <xdr:spPr>
        <a:xfrm>
          <a:off x="1633401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180974</xdr:colOff>
      <xdr:row>209</xdr:row>
      <xdr:rowOff>104775</xdr:rowOff>
    </xdr:from>
    <xdr:to>
      <xdr:col>26</xdr:col>
      <xdr:colOff>342899</xdr:colOff>
      <xdr:row>212</xdr:row>
      <xdr:rowOff>66675</xdr:rowOff>
    </xdr:to>
    <xdr:sp macro="" textlink="">
      <xdr:nvSpPr>
        <xdr:cNvPr id="225" name="Seta para a Direita 224">
          <a:extLst>
            <a:ext uri="{FF2B5EF4-FFF2-40B4-BE49-F238E27FC236}">
              <a16:creationId xmlns:a16="http://schemas.microsoft.com/office/drawing/2014/main" id="{00000000-0008-0000-0100-000004000000}"/>
            </a:ext>
          </a:extLst>
        </xdr:cNvPr>
        <xdr:cNvSpPr/>
      </xdr:nvSpPr>
      <xdr:spPr>
        <a:xfrm>
          <a:off x="1630543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190499</xdr:colOff>
      <xdr:row>201</xdr:row>
      <xdr:rowOff>152400</xdr:rowOff>
    </xdr:from>
    <xdr:to>
      <xdr:col>30</xdr:col>
      <xdr:colOff>352424</xdr:colOff>
      <xdr:row>204</xdr:row>
      <xdr:rowOff>142875</xdr:rowOff>
    </xdr:to>
    <xdr:sp macro="" textlink="">
      <xdr:nvSpPr>
        <xdr:cNvPr id="226" name="Seta para a Direita 225">
          <a:extLst>
            <a:ext uri="{FF2B5EF4-FFF2-40B4-BE49-F238E27FC236}">
              <a16:creationId xmlns:a16="http://schemas.microsoft.com/office/drawing/2014/main" id="{00000000-0008-0000-0100-000006000000}"/>
            </a:ext>
          </a:extLst>
        </xdr:cNvPr>
        <xdr:cNvSpPr/>
      </xdr:nvSpPr>
      <xdr:spPr>
        <a:xfrm>
          <a:off x="2092778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180975</xdr:colOff>
      <xdr:row>205</xdr:row>
      <xdr:rowOff>66675</xdr:rowOff>
    </xdr:from>
    <xdr:to>
      <xdr:col>30</xdr:col>
      <xdr:colOff>314325</xdr:colOff>
      <xdr:row>208</xdr:row>
      <xdr:rowOff>57150</xdr:rowOff>
    </xdr:to>
    <xdr:sp macro="" textlink="">
      <xdr:nvSpPr>
        <xdr:cNvPr id="227" name="Seta para a Direita 226">
          <a:extLst>
            <a:ext uri="{FF2B5EF4-FFF2-40B4-BE49-F238E27FC236}">
              <a16:creationId xmlns:a16="http://schemas.microsoft.com/office/drawing/2014/main" id="{00000000-0008-0000-0100-000007000000}"/>
            </a:ext>
          </a:extLst>
        </xdr:cNvPr>
        <xdr:cNvSpPr/>
      </xdr:nvSpPr>
      <xdr:spPr>
        <a:xfrm>
          <a:off x="2091826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28</xdr:col>
      <xdr:colOff>190500</xdr:colOff>
      <xdr:row>209</xdr:row>
      <xdr:rowOff>19050</xdr:rowOff>
    </xdr:from>
    <xdr:to>
      <xdr:col>30</xdr:col>
      <xdr:colOff>314325</xdr:colOff>
      <xdr:row>212</xdr:row>
      <xdr:rowOff>19050</xdr:rowOff>
    </xdr:to>
    <xdr:sp macro="" textlink="">
      <xdr:nvSpPr>
        <xdr:cNvPr id="228" name="Seta para a Direita 227">
          <a:extLst>
            <a:ext uri="{FF2B5EF4-FFF2-40B4-BE49-F238E27FC236}">
              <a16:creationId xmlns:a16="http://schemas.microsoft.com/office/drawing/2014/main" id="{00000000-0008-0000-0100-000008000000}"/>
            </a:ext>
          </a:extLst>
        </xdr:cNvPr>
        <xdr:cNvSpPr/>
      </xdr:nvSpPr>
      <xdr:spPr>
        <a:xfrm>
          <a:off x="2092778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304800</xdr:colOff>
      <xdr:row>196</xdr:row>
      <xdr:rowOff>152400</xdr:rowOff>
    </xdr:from>
    <xdr:to>
      <xdr:col>27</xdr:col>
      <xdr:colOff>819150</xdr:colOff>
      <xdr:row>200</xdr:row>
      <xdr:rowOff>57150</xdr:rowOff>
    </xdr:to>
    <xdr:sp macro="" textlink="">
      <xdr:nvSpPr>
        <xdr:cNvPr id="229" name="Seta para Baixo 228">
          <a:extLst>
            <a:ext uri="{FF2B5EF4-FFF2-40B4-BE49-F238E27FC236}">
              <a16:creationId xmlns:a16="http://schemas.microsoft.com/office/drawing/2014/main" id="{00000000-0008-0000-0100-000009000000}"/>
            </a:ext>
          </a:extLst>
        </xdr:cNvPr>
        <xdr:cNvSpPr/>
      </xdr:nvSpPr>
      <xdr:spPr>
        <a:xfrm>
          <a:off x="1826622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1104900</xdr:colOff>
      <xdr:row>196</xdr:row>
      <xdr:rowOff>161925</xdr:rowOff>
    </xdr:from>
    <xdr:to>
      <xdr:col>27</xdr:col>
      <xdr:colOff>1619250</xdr:colOff>
      <xdr:row>200</xdr:row>
      <xdr:rowOff>66675</xdr:rowOff>
    </xdr:to>
    <xdr:sp macro="" textlink="">
      <xdr:nvSpPr>
        <xdr:cNvPr id="230" name="Seta para Baixo 229">
          <a:extLst>
            <a:ext uri="{FF2B5EF4-FFF2-40B4-BE49-F238E27FC236}">
              <a16:creationId xmlns:a16="http://schemas.microsoft.com/office/drawing/2014/main" id="{00000000-0008-0000-0100-00000A000000}"/>
            </a:ext>
          </a:extLst>
        </xdr:cNvPr>
        <xdr:cNvSpPr/>
      </xdr:nvSpPr>
      <xdr:spPr>
        <a:xfrm>
          <a:off x="1906632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285750</xdr:colOff>
      <xdr:row>212</xdr:row>
      <xdr:rowOff>85725</xdr:rowOff>
    </xdr:from>
    <xdr:to>
      <xdr:col>27</xdr:col>
      <xdr:colOff>857250</xdr:colOff>
      <xdr:row>215</xdr:row>
      <xdr:rowOff>180975</xdr:rowOff>
    </xdr:to>
    <xdr:sp macro="" textlink="">
      <xdr:nvSpPr>
        <xdr:cNvPr id="231" name="Seta para Cima 230">
          <a:extLst>
            <a:ext uri="{FF2B5EF4-FFF2-40B4-BE49-F238E27FC236}">
              <a16:creationId xmlns:a16="http://schemas.microsoft.com/office/drawing/2014/main" id="{00000000-0008-0000-0100-00000B000000}"/>
            </a:ext>
          </a:extLst>
        </xdr:cNvPr>
        <xdr:cNvSpPr/>
      </xdr:nvSpPr>
      <xdr:spPr>
        <a:xfrm>
          <a:off x="1824717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27</xdr:col>
      <xdr:colOff>1057275</xdr:colOff>
      <xdr:row>212</xdr:row>
      <xdr:rowOff>95250</xdr:rowOff>
    </xdr:from>
    <xdr:to>
      <xdr:col>27</xdr:col>
      <xdr:colOff>1628775</xdr:colOff>
      <xdr:row>216</xdr:row>
      <xdr:rowOff>0</xdr:rowOff>
    </xdr:to>
    <xdr:sp macro="" textlink="">
      <xdr:nvSpPr>
        <xdr:cNvPr id="232" name="Seta para Cima 231">
          <a:extLst>
            <a:ext uri="{FF2B5EF4-FFF2-40B4-BE49-F238E27FC236}">
              <a16:creationId xmlns:a16="http://schemas.microsoft.com/office/drawing/2014/main" id="{00000000-0008-0000-0100-00000C000000}"/>
            </a:ext>
          </a:extLst>
        </xdr:cNvPr>
        <xdr:cNvSpPr/>
      </xdr:nvSpPr>
      <xdr:spPr>
        <a:xfrm>
          <a:off x="1901870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201</xdr:row>
      <xdr:rowOff>180975</xdr:rowOff>
    </xdr:from>
    <xdr:to>
      <xdr:col>7</xdr:col>
      <xdr:colOff>342900</xdr:colOff>
      <xdr:row>204</xdr:row>
      <xdr:rowOff>171450</xdr:rowOff>
    </xdr:to>
    <xdr:sp macro="" textlink="">
      <xdr:nvSpPr>
        <xdr:cNvPr id="233" name="Seta para a Direita 232">
          <a:extLst>
            <a:ext uri="{FF2B5EF4-FFF2-40B4-BE49-F238E27FC236}">
              <a16:creationId xmlns:a16="http://schemas.microsoft.com/office/drawing/2014/main" id="{00000000-0008-0000-0100-000002000000}"/>
            </a:ext>
          </a:extLst>
        </xdr:cNvPr>
        <xdr:cNvSpPr/>
      </xdr:nvSpPr>
      <xdr:spPr>
        <a:xfrm>
          <a:off x="3284764" y="9746796"/>
          <a:ext cx="1357993"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209550</xdr:colOff>
      <xdr:row>205</xdr:row>
      <xdr:rowOff>142875</xdr:rowOff>
    </xdr:from>
    <xdr:to>
      <xdr:col>7</xdr:col>
      <xdr:colOff>342900</xdr:colOff>
      <xdr:row>208</xdr:row>
      <xdr:rowOff>133350</xdr:rowOff>
    </xdr:to>
    <xdr:sp macro="" textlink="">
      <xdr:nvSpPr>
        <xdr:cNvPr id="234" name="Seta para a Direita 233">
          <a:extLst>
            <a:ext uri="{FF2B5EF4-FFF2-40B4-BE49-F238E27FC236}">
              <a16:creationId xmlns:a16="http://schemas.microsoft.com/office/drawing/2014/main" id="{00000000-0008-0000-0100-000003000000}"/>
            </a:ext>
          </a:extLst>
        </xdr:cNvPr>
        <xdr:cNvSpPr/>
      </xdr:nvSpPr>
      <xdr:spPr>
        <a:xfrm>
          <a:off x="3284764" y="104843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180974</xdr:colOff>
      <xdr:row>209</xdr:row>
      <xdr:rowOff>104775</xdr:rowOff>
    </xdr:from>
    <xdr:to>
      <xdr:col>7</xdr:col>
      <xdr:colOff>342899</xdr:colOff>
      <xdr:row>212</xdr:row>
      <xdr:rowOff>66675</xdr:rowOff>
    </xdr:to>
    <xdr:sp macro="" textlink="">
      <xdr:nvSpPr>
        <xdr:cNvPr id="235" name="Seta para a Direita 234">
          <a:extLst>
            <a:ext uri="{FF2B5EF4-FFF2-40B4-BE49-F238E27FC236}">
              <a16:creationId xmlns:a16="http://schemas.microsoft.com/office/drawing/2014/main" id="{00000000-0008-0000-0100-000004000000}"/>
            </a:ext>
          </a:extLst>
        </xdr:cNvPr>
        <xdr:cNvSpPr/>
      </xdr:nvSpPr>
      <xdr:spPr>
        <a:xfrm>
          <a:off x="3256188" y="11208204"/>
          <a:ext cx="1386568" cy="5470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190499</xdr:colOff>
      <xdr:row>201</xdr:row>
      <xdr:rowOff>152400</xdr:rowOff>
    </xdr:from>
    <xdr:to>
      <xdr:col>11</xdr:col>
      <xdr:colOff>352424</xdr:colOff>
      <xdr:row>204</xdr:row>
      <xdr:rowOff>142875</xdr:rowOff>
    </xdr:to>
    <xdr:sp macro="" textlink="">
      <xdr:nvSpPr>
        <xdr:cNvPr id="236" name="Seta para a Direita 235">
          <a:extLst>
            <a:ext uri="{FF2B5EF4-FFF2-40B4-BE49-F238E27FC236}">
              <a16:creationId xmlns:a16="http://schemas.microsoft.com/office/drawing/2014/main" id="{00000000-0008-0000-0100-000006000000}"/>
            </a:ext>
          </a:extLst>
        </xdr:cNvPr>
        <xdr:cNvSpPr/>
      </xdr:nvSpPr>
      <xdr:spPr>
        <a:xfrm>
          <a:off x="7116535" y="9718221"/>
          <a:ext cx="1386568" cy="5755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180975</xdr:colOff>
      <xdr:row>205</xdr:row>
      <xdr:rowOff>66675</xdr:rowOff>
    </xdr:from>
    <xdr:to>
      <xdr:col>11</xdr:col>
      <xdr:colOff>314325</xdr:colOff>
      <xdr:row>208</xdr:row>
      <xdr:rowOff>57150</xdr:rowOff>
    </xdr:to>
    <xdr:sp macro="" textlink="">
      <xdr:nvSpPr>
        <xdr:cNvPr id="237" name="Seta para a Direita 236">
          <a:extLst>
            <a:ext uri="{FF2B5EF4-FFF2-40B4-BE49-F238E27FC236}">
              <a16:creationId xmlns:a16="http://schemas.microsoft.com/office/drawing/2014/main" id="{00000000-0008-0000-0100-000007000000}"/>
            </a:ext>
          </a:extLst>
        </xdr:cNvPr>
        <xdr:cNvSpPr/>
      </xdr:nvSpPr>
      <xdr:spPr>
        <a:xfrm>
          <a:off x="7107011" y="10408104"/>
          <a:ext cx="1357993"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190500</xdr:colOff>
      <xdr:row>209</xdr:row>
      <xdr:rowOff>19050</xdr:rowOff>
    </xdr:from>
    <xdr:to>
      <xdr:col>11</xdr:col>
      <xdr:colOff>314325</xdr:colOff>
      <xdr:row>212</xdr:row>
      <xdr:rowOff>19050</xdr:rowOff>
    </xdr:to>
    <xdr:sp macro="" textlink="">
      <xdr:nvSpPr>
        <xdr:cNvPr id="238" name="Seta para a Direita 237">
          <a:extLst>
            <a:ext uri="{FF2B5EF4-FFF2-40B4-BE49-F238E27FC236}">
              <a16:creationId xmlns:a16="http://schemas.microsoft.com/office/drawing/2014/main" id="{00000000-0008-0000-0100-000008000000}"/>
            </a:ext>
          </a:extLst>
        </xdr:cNvPr>
        <xdr:cNvSpPr/>
      </xdr:nvSpPr>
      <xdr:spPr>
        <a:xfrm>
          <a:off x="7116536" y="11122479"/>
          <a:ext cx="1348468" cy="5851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304800</xdr:colOff>
      <xdr:row>196</xdr:row>
      <xdr:rowOff>152400</xdr:rowOff>
    </xdr:from>
    <xdr:to>
      <xdr:col>8</xdr:col>
      <xdr:colOff>819150</xdr:colOff>
      <xdr:row>200</xdr:row>
      <xdr:rowOff>57150</xdr:rowOff>
    </xdr:to>
    <xdr:sp macro="" textlink="">
      <xdr:nvSpPr>
        <xdr:cNvPr id="239" name="Seta para Baixo 238">
          <a:extLst>
            <a:ext uri="{FF2B5EF4-FFF2-40B4-BE49-F238E27FC236}">
              <a16:creationId xmlns:a16="http://schemas.microsoft.com/office/drawing/2014/main" id="{00000000-0008-0000-0100-000009000000}"/>
            </a:ext>
          </a:extLst>
        </xdr:cNvPr>
        <xdr:cNvSpPr/>
      </xdr:nvSpPr>
      <xdr:spPr>
        <a:xfrm>
          <a:off x="5216979" y="8738507"/>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1104900</xdr:colOff>
      <xdr:row>196</xdr:row>
      <xdr:rowOff>161925</xdr:rowOff>
    </xdr:from>
    <xdr:to>
      <xdr:col>8</xdr:col>
      <xdr:colOff>1619250</xdr:colOff>
      <xdr:row>200</xdr:row>
      <xdr:rowOff>66675</xdr:rowOff>
    </xdr:to>
    <xdr:sp macro="" textlink="">
      <xdr:nvSpPr>
        <xdr:cNvPr id="240" name="Seta para Baixo 239">
          <a:extLst>
            <a:ext uri="{FF2B5EF4-FFF2-40B4-BE49-F238E27FC236}">
              <a16:creationId xmlns:a16="http://schemas.microsoft.com/office/drawing/2014/main" id="{00000000-0008-0000-0100-00000A000000}"/>
            </a:ext>
          </a:extLst>
        </xdr:cNvPr>
        <xdr:cNvSpPr/>
      </xdr:nvSpPr>
      <xdr:spPr>
        <a:xfrm>
          <a:off x="6017079" y="8748032"/>
          <a:ext cx="514350" cy="680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285750</xdr:colOff>
      <xdr:row>212</xdr:row>
      <xdr:rowOff>85725</xdr:rowOff>
    </xdr:from>
    <xdr:to>
      <xdr:col>8</xdr:col>
      <xdr:colOff>857250</xdr:colOff>
      <xdr:row>215</xdr:row>
      <xdr:rowOff>180975</xdr:rowOff>
    </xdr:to>
    <xdr:sp macro="" textlink="">
      <xdr:nvSpPr>
        <xdr:cNvPr id="241" name="Seta para Cima 240">
          <a:extLst>
            <a:ext uri="{FF2B5EF4-FFF2-40B4-BE49-F238E27FC236}">
              <a16:creationId xmlns:a16="http://schemas.microsoft.com/office/drawing/2014/main" id="{00000000-0008-0000-0100-00000B000000}"/>
            </a:ext>
          </a:extLst>
        </xdr:cNvPr>
        <xdr:cNvSpPr/>
      </xdr:nvSpPr>
      <xdr:spPr>
        <a:xfrm>
          <a:off x="5197929" y="11774261"/>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1057275</xdr:colOff>
      <xdr:row>212</xdr:row>
      <xdr:rowOff>95250</xdr:rowOff>
    </xdr:from>
    <xdr:to>
      <xdr:col>8</xdr:col>
      <xdr:colOff>1628775</xdr:colOff>
      <xdr:row>216</xdr:row>
      <xdr:rowOff>0</xdr:rowOff>
    </xdr:to>
    <xdr:sp macro="" textlink="">
      <xdr:nvSpPr>
        <xdr:cNvPr id="242" name="Seta para Cima 241">
          <a:extLst>
            <a:ext uri="{FF2B5EF4-FFF2-40B4-BE49-F238E27FC236}">
              <a16:creationId xmlns:a16="http://schemas.microsoft.com/office/drawing/2014/main" id="{00000000-0008-0000-0100-00000C000000}"/>
            </a:ext>
          </a:extLst>
        </xdr:cNvPr>
        <xdr:cNvSpPr/>
      </xdr:nvSpPr>
      <xdr:spPr>
        <a:xfrm>
          <a:off x="5969454" y="11783786"/>
          <a:ext cx="571500" cy="6803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942678</xdr:colOff>
      <xdr:row>1007</xdr:row>
      <xdr:rowOff>145773</xdr:rowOff>
    </xdr:from>
    <xdr:to>
      <xdr:col>5</xdr:col>
      <xdr:colOff>60628</xdr:colOff>
      <xdr:row>1007</xdr:row>
      <xdr:rowOff>156690</xdr:rowOff>
    </xdr:to>
    <xdr:cxnSp macro="">
      <xdr:nvCxnSpPr>
        <xdr:cNvPr id="51" name="Conector de Seta Reta 50"/>
        <xdr:cNvCxnSpPr/>
      </xdr:nvCxnSpPr>
      <xdr:spPr>
        <a:xfrm flipV="1">
          <a:off x="6368118" y="286010073"/>
          <a:ext cx="245710" cy="109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994700</xdr:colOff>
      <xdr:row>650</xdr:row>
      <xdr:rowOff>144780</xdr:rowOff>
    </xdr:from>
    <xdr:to>
      <xdr:col>4</xdr:col>
      <xdr:colOff>182880</xdr:colOff>
      <xdr:row>650</xdr:row>
      <xdr:rowOff>152404</xdr:rowOff>
    </xdr:to>
    <xdr:cxnSp macro="">
      <xdr:nvCxnSpPr>
        <xdr:cNvPr id="6" name="Conector de Seta Reta 5"/>
        <xdr:cNvCxnSpPr/>
      </xdr:nvCxnSpPr>
      <xdr:spPr>
        <a:xfrm flipV="1">
          <a:off x="4995200" y="201655680"/>
          <a:ext cx="613120" cy="76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1021804</xdr:colOff>
      <xdr:row>670</xdr:row>
      <xdr:rowOff>104924</xdr:rowOff>
    </xdr:from>
    <xdr:to>
      <xdr:col>4</xdr:col>
      <xdr:colOff>1411357</xdr:colOff>
      <xdr:row>670</xdr:row>
      <xdr:rowOff>106017</xdr:rowOff>
    </xdr:to>
    <xdr:cxnSp macro="">
      <xdr:nvCxnSpPr>
        <xdr:cNvPr id="7" name="Conector de Seta Reta 6"/>
        <xdr:cNvCxnSpPr/>
      </xdr:nvCxnSpPr>
      <xdr:spPr>
        <a:xfrm>
          <a:off x="6448569" y="178174385"/>
          <a:ext cx="389553" cy="10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1014785</xdr:colOff>
      <xdr:row>687</xdr:row>
      <xdr:rowOff>112643</xdr:rowOff>
    </xdr:from>
    <xdr:to>
      <xdr:col>4</xdr:col>
      <xdr:colOff>1378226</xdr:colOff>
      <xdr:row>687</xdr:row>
      <xdr:rowOff>112644</xdr:rowOff>
    </xdr:to>
    <xdr:cxnSp macro="">
      <xdr:nvCxnSpPr>
        <xdr:cNvPr id="8" name="Conector de Seta Reta 7"/>
        <xdr:cNvCxnSpPr/>
      </xdr:nvCxnSpPr>
      <xdr:spPr>
        <a:xfrm flipV="1">
          <a:off x="6441550" y="182071617"/>
          <a:ext cx="363441" cy="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5</xdr:col>
      <xdr:colOff>799106</xdr:colOff>
      <xdr:row>687</xdr:row>
      <xdr:rowOff>194144</xdr:rowOff>
    </xdr:from>
    <xdr:to>
      <xdr:col>5</xdr:col>
      <xdr:colOff>800100</xdr:colOff>
      <xdr:row>689</xdr:row>
      <xdr:rowOff>15240</xdr:rowOff>
    </xdr:to>
    <xdr:cxnSp macro="">
      <xdr:nvCxnSpPr>
        <xdr:cNvPr id="9" name="Conector de Seta Reta 8"/>
        <xdr:cNvCxnSpPr/>
      </xdr:nvCxnSpPr>
      <xdr:spPr>
        <a:xfrm>
          <a:off x="7352306" y="210064184"/>
          <a:ext cx="994" cy="23257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4</xdr:col>
      <xdr:colOff>989831</xdr:colOff>
      <xdr:row>974</xdr:row>
      <xdr:rowOff>99391</xdr:rowOff>
    </xdr:from>
    <xdr:to>
      <xdr:col>5</xdr:col>
      <xdr:colOff>94754</xdr:colOff>
      <xdr:row>974</xdr:row>
      <xdr:rowOff>102335</xdr:rowOff>
    </xdr:to>
    <xdr:cxnSp macro="">
      <xdr:nvCxnSpPr>
        <xdr:cNvPr id="10" name="Conector de Seta Reta 9"/>
        <xdr:cNvCxnSpPr/>
      </xdr:nvCxnSpPr>
      <xdr:spPr>
        <a:xfrm flipV="1">
          <a:off x="6415271" y="278252251"/>
          <a:ext cx="232683" cy="294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4</xdr:col>
      <xdr:colOff>1245467</xdr:colOff>
      <xdr:row>991</xdr:row>
      <xdr:rowOff>99277</xdr:rowOff>
    </xdr:from>
    <xdr:to>
      <xdr:col>5</xdr:col>
      <xdr:colOff>132522</xdr:colOff>
      <xdr:row>991</xdr:row>
      <xdr:rowOff>106018</xdr:rowOff>
    </xdr:to>
    <xdr:cxnSp macro="">
      <xdr:nvCxnSpPr>
        <xdr:cNvPr id="11" name="Conector de Seta Reta 10"/>
        <xdr:cNvCxnSpPr/>
      </xdr:nvCxnSpPr>
      <xdr:spPr>
        <a:xfrm>
          <a:off x="6943902" y="255912616"/>
          <a:ext cx="238777" cy="674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PDRC_Riscos%20em%20process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cio Janderson Guedes de Carvalho" refreshedDate="45044.403381481483" createdVersion="6" refreshedVersion="6" minRefreshableVersion="3" recordCount="356">
  <cacheSource type="worksheet">
    <worksheetSource ref="A1:I357" sheet="Base_Repositório" r:id="rId2"/>
  </cacheSource>
  <cacheFields count="9">
    <cacheField name="Segmento (Unidade Gestora)" numFmtId="0">
      <sharedItems count="24">
        <s v="AA/GCB"/>
        <s v="AA/GFN"/>
        <s v="AA/GGP"/>
        <s v="AA/GSA"/>
        <s v="AD/GCO"/>
        <s v="AD/GCT"/>
        <s v="AD/GEP"/>
        <s v="AD/GIM"/>
        <s v="AD/GOI"/>
        <s v="AE/GGO"/>
        <s v="AE/GPE"/>
        <s v="AE/GTI"/>
        <s v="AI/GAF"/>
        <s v="AI/GAP"/>
        <s v="AI/GEI"/>
        <s v="AI/SE"/>
        <s v="AR/GDT"/>
        <s v="AR/GMA"/>
        <s v="AR/GSA"/>
        <s v="PR/ACP"/>
        <s v="PR/AJ"/>
        <s v="PR/GB"/>
        <s v="PR/SL"/>
        <s v="PR/SRC"/>
      </sharedItems>
    </cacheField>
    <cacheField name="Segmento (Unidade Gestora)2" numFmtId="0">
      <sharedItems count="24">
        <s v="AA/GCB"/>
        <s v="AA/GFN"/>
        <s v="AA/GGP"/>
        <s v="AA/GSA"/>
        <s v="AD/GCO"/>
        <s v="AD/GCT"/>
        <s v="AD/GEP"/>
        <s v="AD/GIM"/>
        <s v="AD/GOI"/>
        <s v="AE/GGO"/>
        <s v="AE/GPE"/>
        <s v="AE/GTI"/>
        <s v="AI/GAF"/>
        <s v="AI/GAP"/>
        <s v="AI/GEI"/>
        <s v="AI/SE"/>
        <s v="AR/GDT"/>
        <s v="AR/GMA"/>
        <s v="AR/GSA"/>
        <s v="PR/ACP"/>
        <s v="PR/AJ"/>
        <s v="PR/GB"/>
        <s v="PR/SL"/>
        <s v="PR/SRC"/>
      </sharedItems>
    </cacheField>
    <cacheField name="Macroprocesso  (INTERISK)" numFmtId="0">
      <sharedItems containsBlank="1" count="27">
        <s v="Gestão Contábil"/>
        <s v="Gestão Financeira"/>
        <s v="Gestão de Pessoas"/>
        <s v="Gestão de Serviços Administrativos"/>
        <s v="Gestão de Concessão"/>
        <s v="Gestão de Projetos"/>
        <s v="Gestão de Custos"/>
        <s v="Gestão de Instrumentos (Convênio e/ou Contratos)"/>
        <s v="Gestão de Demandas dos Órgãos de Controle"/>
        <s v="Gestão de Processos"/>
        <s v="Governança e Gestão da Tecnologia da Informação"/>
        <s v="Gestão e Operação de Obras de Infraestrutura Hídrica"/>
        <s v="Gestão do PISF"/>
        <s v="Gestão Orçamentária"/>
        <s v="Planejamento e Governança"/>
        <s v="Gestão de Administração Fundiária"/>
        <s v="Apoio à Produção"/>
        <s v="Licitação"/>
        <s v="Gestão dos Empreendimentos de Irrigação"/>
        <s v="Comunicação"/>
        <m/>
        <s v="Desenvolvimento Territorial"/>
        <s v="Gestão do Meio Ambiente"/>
        <s v="Empreendimentos Socioambientais"/>
        <s v="Assessoria Jurídica"/>
        <s v="Apoio à Presidência"/>
        <s v="Gestão de Integridade, Riscos e Controles Internos"/>
      </sharedItems>
    </cacheField>
    <cacheField name="Processo" numFmtId="0">
      <sharedItems count="173">
        <s v="Liquidação das despesas"/>
        <s v="Obrigações acessórias - tributação"/>
        <s v="Demonstrações financeiras"/>
        <s v="Relatório de gestão e de administração"/>
        <s v="Perfil e endividamento - Informações a Sest"/>
        <s v="Fechamento mensal"/>
        <s v="Programação financeira"/>
        <s v="Pagamentos"/>
        <s v="Sistema de créditos a receber"/>
        <s v="Participações acionárias"/>
        <s v="Recolhimento de contribuições previdenciárias"/>
        <s v="Folha de pagamento dos empregados - parte do financeiro"/>
        <s v="Manutenção do Sigec - parte do financeiro"/>
        <s v="Controle de destaques"/>
        <s v="Manutenção do SCV - parte do financeiro"/>
        <s v="Operacionalização das devoluções de recursos"/>
        <s v="Controle das despesas pagas"/>
        <s v="Operação do sistema e-Codevasf"/>
        <s v="Processo do suprimento de fundos"/>
        <s v="Estimativas e reestimativas de receitas próprias da Codevasf"/>
        <s v="Inscrição de devedores no Cadin"/>
        <s v="Cálculos de atualizações monetárias judiciais"/>
        <s v="Realização de contratações"/>
        <s v="Acompanhamento e fiscalização de contratos"/>
        <s v="Faturamento de tarifa d' agua-k1 anual"/>
        <s v="Faturamento mensal de k1, titulação e notas de débito"/>
        <s v="Guarda de cauções"/>
        <s v="Gerir quadro de pessoal"/>
        <s v="Gestão de saúde ocupacional"/>
        <s v="Gestão de segurança do trabalho"/>
        <s v="Gestão do programa de aprendizagem"/>
        <s v="Gerenciamento de programas de estágio"/>
        <s v="Aplicação anual da sistemática de progressão salarial"/>
        <s v="Capacitação e treinamento"/>
        <s v="Realizar recrutamento e seleção (externo e interno)"/>
        <s v="Gerir política salarial (PCS e PFG)"/>
        <s v="Gerir processo negocial sindical (ACT)"/>
        <s v="Gestão de benefícios"/>
        <s v="Cadastro de pessoal"/>
        <s v="Gestão da folha de pagamento"/>
        <s v="Encargos patronais"/>
        <s v="Gestão dos bens patrimoniais no sistema Siamp"/>
        <s v="Planejamento e acompanhamento de suprimento/ressuprimento de material de consumo e de bens permanentes"/>
        <s v="Gestão de imóveis "/>
        <s v="Gestão da conservação e limpeza interna e externa"/>
        <s v="Gestão dos transportes terrestre e aéreo"/>
        <s v="Gestão da segurança humana e patrimonial"/>
        <s v="Gestão de manutenção predial"/>
        <s v="Gestão das telecomunicações"/>
        <s v="Planejamento e elaboração de projetos de manutenção predial"/>
        <s v="Gestão do acervo documental"/>
        <s v="Gestão eletrônica de documentos"/>
        <s v="Gestão do protocolo"/>
        <s v="Publicações legais"/>
        <s v="Serviços cartoriais"/>
        <s v="Concessão em PPP dos projetos púbicos de irrigação"/>
        <s v="Elaboração de estudos e projetos especiais de engenharia"/>
        <s v="Atualização/preenchimento das planilhas orçamentárias"/>
        <s v="Elaboração, análise e avaliação de composições de custos e orçamentos de bens e serviços"/>
        <s v="Apoio na gestão de contratos e convênios"/>
        <s v="Atualizar mensalmente o boletim de índices"/>
        <s v="Contratação de estudos e projetos de engenharia"/>
        <s v="Contratação de convênios"/>
        <s v="Gestão de projetos, contratos e TEDs"/>
        <s v="Suporte técnico institucional, respostas aos órgãos de controle e fiscalização"/>
        <s v="Análise de processos das regionais"/>
        <s v="Preservação do acervo em meio analógico"/>
        <s v="Gestão de operação e manutenção de barragens"/>
        <s v="Gestão de segurança de barragens"/>
        <s v="Implementação de ações para a execução de obras de segurança hídrica"/>
        <s v="Implementação de ações para a execução de obras de agricultura irrigada"/>
        <s v="Implementação de ações para a execução de obras de pavimentação"/>
        <s v="Implementação de ações para o fornecimento de equipamentos hidro eletromecânicos para segurança hídrica"/>
        <s v="Implementação de ações para o fornecimento de equipamentos hidro eletromecânicos para agricultura irrigada"/>
        <s v="Planejamento e gestão da energia elétrica do Pisf"/>
        <s v="Operação e manutenção"/>
        <s v="Planejamento e gestão orçamentária"/>
        <s v="Controle e prestação de informações"/>
        <s v="Análise de disponibilidade orçamentária"/>
        <s v="Execução orçamentária"/>
        <s v="Elaboração de propostas orçamentárias"/>
        <s v="Alterações orçamentárias"/>
        <s v="Controle e gestão da informação"/>
        <s v="Elaboração e gestão de instrumentos de planejamento estratégico (PEI)"/>
        <s v="Elaboração e gestão de instrumentos de planejamento estratégico (PAN)"/>
        <s v="Diagnóstico da governança corporativa"/>
        <s v="Monitoramento e avaliação"/>
        <s v="Elaboração de relatórios oficiais"/>
        <s v="Gerir contratos e convênios"/>
        <s v="Elaboração e atualização de instrumentos normativos"/>
        <s v="Elaboração e manutenção de produtos geoinformacionais e fornecimento de geoserviços"/>
        <s v="Confecção de estudos estratégicos geoespaciais"/>
        <s v="Elaboração de políticas (PETI e PDTI), normas e procedimentos de TI"/>
        <s v="Acompanhamento das políticas (PETI e PDTI), normas e procedimentos de TI"/>
        <s v="Contratação de serviços de TI"/>
        <s v="Acompanhamento e gestão de contratos de TI"/>
        <s v="Apoio administrativo e secretariado das reuniões do COMTI"/>
        <s v="Gestão das demandas dos órgãos externos"/>
        <s v="Gestão de demandas dos serviços de infraestrutura de TI "/>
        <s v="Manutenção dos serviços de infraestrutura de TI"/>
        <s v="Gestão de incidentes"/>
        <s v="Desenvolvimento e manutenção evolutiva dos sistemas corporativos"/>
        <s v="Sustentação dos sistemas corporativos"/>
        <s v="Administração de dados e banco de dados"/>
        <s v="Inteligência de negócio"/>
        <s v="Serviço de referência/atendimento ao usuário"/>
        <s v="Gestão do repositório digital"/>
        <s v="Regularização da área do projeto"/>
        <s v="Regularização das unidades parcelares ocupadas"/>
        <s v="Aquisição de terras"/>
        <s v="Ocupação do projeto"/>
        <s v="Regularização das unidades parcelares"/>
        <s v="Gestão de unidades parcelares ocupadas"/>
        <s v="Acompanhamento de contratos"/>
        <s v="Registros e impostos (ITR)"/>
        <s v="Gerir instrumentos técnicos"/>
        <s v="Gestão de ATER"/>
        <s v="Monitoramento dos dados de produção"/>
        <s v="Procedimentos licitatórios"/>
        <s v="Gestão dos recursos hídricos"/>
        <s v="Projetos de fomento ao agronegócio"/>
        <s v="Incorporação de PPIs e de novas áreas de irrigação"/>
        <s v="Gerir contratos de cessão"/>
        <s v="Gestão dos planos operativos anuais"/>
        <s v="Gestão de acordo de cooperação técnica"/>
        <s v="Gestão da infraestrutura dos PPIs"/>
        <s v="Gestão de contratos de obras, fornecimento e serviços"/>
        <s v="Gerir convênios"/>
        <s v="Proposições orçamentárias e financeiras"/>
        <s v="Monitoramento e controle"/>
        <s v="Comunicação"/>
        <s v="Gerir processos administrativos"/>
        <s v="Gestão da tarifa k1"/>
        <s v="Gestão do sistema Itaparica"/>
        <s v="Apoio na formulação de políticas públicas e ações para o desenvolvimento regional"/>
        <s v="Apoio na formulação e execução do orçamento anual"/>
        <s v="Gestão dos centros de recursos pesqueiros"/>
        <s v="Implantação de projetos de inclusão produtiva"/>
        <s v="Análise de viabilidade ambiental"/>
        <s v="Obtenção de licenças e atos congêneres"/>
        <s v="Regularidade de outorgas"/>
        <s v="Ações para garantia da regularidade ambiental"/>
        <s v="Diagnósticos e projetos de recuperação ambiental"/>
        <s v="Execuções de ações de recuperação"/>
        <s v="Realizar monitoramento das ações e áreas recuperação"/>
        <s v="Elaboração de Diagnósticos / Estudo Técnico Preliminar (ETP)"/>
        <s v="Análise de Proposta de Convênio"/>
        <s v="Elaboração de Termos de Referência"/>
        <s v="Celebração de Contratos/Convênios, Ordens de Fornecimento"/>
        <s v="Implantação de sistemas de abastecimento de água (SAA), sistemas de esgotamento sanitário (SES), instalação de poços e de cisternas"/>
        <s v="Aquisição de veículos e maquinários"/>
        <s v="Patrocínio"/>
        <s v="Produção de notícia"/>
        <s v="Produção de conteúdo para as redes sociais"/>
        <s v="Atendimento à imprensa"/>
        <s v="Comunicação interna"/>
        <s v="Defesa"/>
        <s v="Análise jurídica"/>
        <s v="Análise dos processos judiciais"/>
        <s v="Elaboração de instrumentos"/>
        <s v="Petição judicial"/>
        <s v="Encaminhamento /consulta área técnica e orientação quanto ao trâmite de processos e documentos para instrução "/>
        <s v="Emissão de atos administrativos"/>
        <s v="Análise processual com vistas a assinatura do presidente"/>
        <s v="Elaboração de documentos para comunicar decisão/recomendação da presidência"/>
        <s v="Emissão de documentos e manifestações competentes da secretaria de licitações da presidência - PR/SL"/>
        <s v="Editais de licitações - pregões eletrônicos, sistemas de registros de preços e licitações eletrônicas das estatais - lei 13.303/2016"/>
        <s v="Propor e revisar políticas, métodos, procedimentos, artefatos e melhores práticas aplicáveis à Gestão de Integridade, Riscos e Controles Internos (GIRC)"/>
        <s v="Coordenar e supervisionar a implantação do processo de GIRC"/>
        <s v="Coordenar e fomentar a implantação de uma cultura voltada à GIRC"/>
        <s v="Coordenar a conformação a exigências legais em GIRC no âmbito da empresa"/>
        <s v="Atender a solicitações procedentes de órgãos de controle interno e externo para GIRC"/>
        <s v="Analisar e propor melhorias em controles internos da gestão em GIRC existentes, face a vulnerabilidades identificadas"/>
      </sharedItems>
    </cacheField>
    <cacheField name="Risco (INTERISK)" numFmtId="0">
      <sharedItems containsBlank="1" count="202">
        <s v="análise processual incorreta"/>
        <s v="atraso na liquidação"/>
        <s v="cálculo incorreto dos valores"/>
        <s v="dificuldade na consolidação das informações"/>
        <s v="erro nos valores das Demonstrações Contábeis "/>
        <s v="Registro fora do prazo"/>
        <s v="relatório de auditoria externa com ressalva ou ênfase"/>
        <m/>
        <s v="acumulo de processos a pagar"/>
        <s v="programação financeira incorreta"/>
        <s v="perda nos dados, informações e histórico"/>
        <s v="descumprimento do Contrato de Prestação de Serviços de Liquidação Financeira, Custódia de Garantias e Outras Avenças"/>
        <s v="atraso ou não pagamento de despesas"/>
        <s v="atraso no processo de recolhimento previdenciários"/>
        <s v="incompatibilidade entre o que foi previsto e o que foi arrecadado"/>
        <s v="equívoco na interpretação de dados e informações"/>
        <s v="cálculos de Atualizações Monetárias Judiciais incorretos"/>
        <s v="equívocos no faturamento"/>
        <s v="ausência de coerência entre as informações"/>
        <s v="erros de convocação com descumprimento do edital de concurso público"/>
        <s v="dificuldades em prover equilíbrio da força de trabalho"/>
        <s v="não execução de atividades ou a inobservância de procedimentos de execução das atividades"/>
        <s v="estagnação do processo evolutivo de alocação de empregados"/>
        <s v="análise incompleta do quadro de pessoal"/>
        <s v="clientelismo e favorecimento"/>
        <s v="remanejamentos e alocação de pessoal de forma inadequada"/>
        <s v="estagnação do planejamento estratégico de gestão de pessoas"/>
        <s v="interferências na alocação, movimentação, transferência e designação de empregados para ocupação de funções"/>
        <s v="favorecimento indevido de empregados"/>
        <s v="descumprimentos de prazos e erros na execução de atividades de saúde ocupacional"/>
        <s v="adoecimentos relacionados a sobrecarga de trabalho"/>
        <s v="conflitos entre o parecer e o entendimento do empregado"/>
        <s v="exposição de informações de caráter pessoal ou sensível com relação à saúde dos empregados"/>
        <s v="perda de credibilidade dos empregados nas iniciativas de gestão de pessoas"/>
        <s v="prestação de serviços orientados de forma superficial"/>
        <s v="estagnação do processo evolutivo das atividades relacionadas à saúde dos empregados"/>
        <s v="perdas de prazos, produção de informações incompletas e descumprimento das legislações previdenciária e trabalhista"/>
        <s v="acidentes de trabalho relacionados a sobrecarga de trabalho"/>
        <s v="descumprimentos de prazos e erros na execução de atividades de segurança do trabalho"/>
        <s v="subnotificações de empregados expostos a riscos ocupacionais"/>
        <s v="análise incompleta da equipe de segurança do trabalho"/>
        <s v="estagnação do processo evolutivo das atividades relacionadas à segurança dos empregados"/>
        <s v="falha na escolha das concorrentes pela "/>
        <s v="erros pelo profissional destreinado"/>
        <s v="não garantia da entrega de documentos, não garantia do recebimento de documentos"/>
        <s v="interrupção dos serviços/objetos"/>
        <s v="equívocos nos preenchimentos das planilhas"/>
        <s v="Incompatibilidades e erros na precificação"/>
        <s v="falta de especialização dos analistas para especificação dos custos"/>
        <s v="falhas no atendimento a demandas externas ou perda de oportunidade no aprimoramento da governança"/>
        <s v="articulações e orientações emanadas da Empresa em desalinhamento com diretrizes e regramentos estabelecidos"/>
        <s v="execução inadequada das ações relacionadas a operação e manutenção de barragens"/>
        <s v="não operação e manutenção de barragens"/>
        <s v="dificuldade no acompanhamento emergente das demandas operacionais e resposta a matérias que comprometam a imagem institucional"/>
        <s v="planejamento e padronização inadequados das ações "/>
        <s v="execução inadequada das ações relacionadas a regularização, gestão e segurança de barragens"/>
        <s v="planejamento e padronização inadequados das ações"/>
        <s v="planejamento e execução inadequada das ações a serem implantadas"/>
        <s v="indicações de crédito insuficientes para a execução de instrumentos"/>
        <s v="incompatibilidade entre o que foi previsto e a interrupção da execução de contratos, convênios e demais instrumentos"/>
        <s v="articulações em desalinhamento com diretrizes e regramentos estabelecidos"/>
        <s v="falta de fornecimento de energia aos equipamentos do PISF"/>
        <s v="procedimento licitatório para aquisição de energia elétrica em curto prazo"/>
        <s v="aquisição de energia elétrica após o consumo do total de energia já contratada "/>
        <s v="dificuldade em manter o funcionamento das infraestruturas do PISF"/>
        <s v="paralisação de processos por conta dos defeitos e falhas a serem consertados"/>
        <s v="emissão de atestado de disponibilidade orçamentária com indicações de crédito insuficientes "/>
        <s v="emissão de Notas de Empenho com dados incorretos ou incompletos"/>
        <s v="bloqueio e/ou cancelamento de dotações de ações em execução"/>
        <s v="erro na inclusão de forma manual no sistema SIGEO dos dados de Teds transferidos à Codevasf"/>
        <s v="perda de créditos orçamentários alocados à Codevasf"/>
        <s v="produção de propostas orçamentárias (PLOA) e declaração de disponibilidade orçamentária (DPO) com indicações de créditos insuficientes"/>
        <s v="envio de solicitações de alterações orçamentárias fora do prazo ou com informações incompletas"/>
        <s v="não atingimento das metas estabelecidas no Planejamento Estratégico Institucional (PEI)"/>
        <s v="dificuldade de definir institucionalmente critérios para os projetos prioritários"/>
        <s v="descontinuidade e mudança de metodologia"/>
        <s v="descumprimento da estratégia organizacional"/>
        <s v="erros operacionais"/>
        <s v="deficiência no gerenciamento do Planejamento Estratégico Institucional"/>
        <s v="ineficiência na elaboração e execução da carteira de projetos"/>
        <s v="execução de projetos não prioritários"/>
        <s v="deficiência no gerenciamento do Plano Anual de Negócios"/>
        <s v="limitações técnicas"/>
        <s v="baixo desempenho nos índices de governança "/>
        <s v="baixo desempenho nos índices de governança"/>
        <s v="nível de transparência limitado"/>
        <s v="informações estratégicas sem acuracidade"/>
        <s v="dificuldade no monitoramento e avaliação de políticas públicas"/>
        <s v="perda de integridade das informações e análises orientadas à gestão de instrumentos"/>
        <s v="descumprimento dos normativos e procedimentos internos"/>
        <s v="morosidade dos processos"/>
        <s v="fragilidade na gestão contratual"/>
        <s v="inconformidade dos processos baseada em legislações desatualizadas"/>
        <s v="não identificação de erros no processo de gestão dos instrumentos de Contratos e convênios"/>
        <s v="contratação de uma solução de TI que não atenda à necessidade de negócio"/>
        <s v="limitação da competição"/>
        <s v="interferência do fabricante do produto quando a contratação é feita pelo princípio da padronização"/>
        <s v="adoção de tipo de solução que siga predominantemente padrões proprietários"/>
        <s v="entrega de soluções inadequadas"/>
        <s v="aproveitamento de edital ou adesão a uma ata de registro de preço de outra instituição mais madura que contenha modelos de execução do objeto e de gestão do contrato para os quais o órgão não está preparado"/>
        <s v="aproveitamento de edital ou adesão a uma ata de registro de preço de outra instituição menos madura que contenha modelos de execução do objeto e de gestão do contrato considerados insuficientes ao órgão"/>
        <s v="modelos de gestão do contrato inadequados"/>
        <s v="backlog extenso de demandas reprimidas"/>
        <s v="interrupção da construção, implantação ou uso da solução de TI"/>
        <s v="acesso indevido ao sistema"/>
        <s v="atraso no início da prestação de serviços contratados"/>
        <s v="execução e fiscalização inadequada do processo de gestão contratual"/>
        <s v="recusa dos servidores mais capacitados do órgão para exercerem a função de fiscal de contrato ou participarem de comissões de recebimento"/>
        <s v="dificuldade em atender demandas que requeiram a adoção de práticas e padrões de mercado na governança e gestão de TI"/>
        <s v="contingenciamento de operações de negócio"/>
        <s v="impossibilidade de recuperação de dados e sistemas de suporte"/>
        <s v="impossibilidade de minimizar prejuízos e restabelecer a normalidade das operações de negócio"/>
        <s v="uso inadequado dos recursos de TI"/>
        <s v="inoperância de ativos críticos de Tecnologia da Informação"/>
        <s v="dispositivos com vulnerabilidades em decorrência da ausência de atualização em firmwares e softwares básicos"/>
        <s v="ausência ou deficiência na proteção de ativos críticos de TI"/>
        <s v="dificuldade na identificação do problema e/ou Classificação inadequada do incidente"/>
        <s v="dificuldade de comunicação com os responsáveis diretos pela resolução do incidente"/>
        <s v="manipulação indevida das informações"/>
        <s v="lentidão no acesso aos sistemas"/>
        <s v="acesso indevido e a manipulação da informação"/>
        <s v="exposição de dados"/>
        <s v="subutilização da biblioteca"/>
        <s v="subutilização do serviço disponível"/>
        <s v="restrição de acesso à informação"/>
        <s v="não regularização fundiária"/>
        <s v="não titulação (escritura e registro) das unidades parcelares aos irrigantes vencedores dos certames"/>
        <s v="análises equivocadas de processos administrativos relacionados à gestão fundiária"/>
        <s v="adoção de procedimentos não respaldados pela legislação Agrária e normativos da Codevasf"/>
        <s v="aumento do número de lotes sujeitos à retomada e à devolução"/>
        <s v="não entregas de relatórios atualizados dos lotes ocupados para a gestão fundiária"/>
        <s v="falhas na coleta de dados da produção agropecuária fidedignos dos PPIs"/>
        <s v="comprometimento da coleta e da análise dos dados e das respectivas informações de produção agropecuária dos PPIs"/>
        <s v="falhas no registro, tratamento e apresentação dos dados e das respectivas informações da produção agropecuária dos PPIs"/>
        <s v="baixa confiabilidade de dados e das informações"/>
        <s v="erro operacional na coerência técnica dos dados de produção"/>
        <s v="concepção de projetos e ações deficientes"/>
        <s v="comprometimento da apresentação dos dados e das respectivas informações da produção agropecuária dos PPIs"/>
        <s v="não aprovação do POA e tarifas d'água K2 para o exercício seguinte"/>
        <s v="não realização de obras e ações nos PPIs"/>
        <s v="não apresentação do relatório de execução das atividades previstas nos POAs do exercício anterior"/>
        <s v="não celebração ou renovação do Contrato de Cessão com as Organizações de Irrigantes (OIs)"/>
        <s v="erros de quantitativos e valores nas planilhas de medição de contratos celebrados"/>
        <s v="execução do objeto contratual em desacordo com as especificações técnicas por falhas na elaboração do projeto básico"/>
        <s v="divulgação de informações e dados do negócio a fornecedores de forma a privilegiar prepostos"/>
        <s v="inviabilidade de execução global das emendas impositivas individuais e de bancadas"/>
        <s v="divergência entre o planejamento anual da empresa com as necessidades priorizadas da área"/>
        <s v="não ocorrer modernização e revitalização das infraestruturas de uso comum dos PPIs"/>
        <s v="inviabilidade de celebração de contrato de cessão definitiva dos projetos do Sistema Itaparica a Codevasf"/>
        <s v="atendimento do termo de conciliação da CCAF/AGU sobre a aceitabilidade de titularidade sem cumprimento aos critérios mínimos de recebimento de obras públicas"/>
        <s v="gestão ineficaz de recursos relativos aos Centros de Recursos Pesqueiros"/>
        <s v="indisponibilidade de recursos para todas as atividades inerentes aos Centros de Recursos Pesqueiros"/>
        <s v="edução da produção de alevinos nos Centros de Recursos Pesqueiros"/>
        <s v="informações inconsistentes sobre os projetos de inclusão produtiva"/>
        <s v="ações inadequadas ou ausência de ações necessárias no planejamento de implantação de Projetos de Inclusão Produtiva"/>
        <s v="limitações táticas e operacionais no planejamento"/>
        <s v="beneficiários sem vocação para o Projeto de Inclusão Produtiva"/>
        <s v="instrumentos da Codevasf com acompanhamentos inadequados ou deficientes"/>
        <s v="Indeferimento de Licenças ou Autorizações requeridas"/>
        <s v="impossibilidade de concluir as providências"/>
        <s v="atraso na entrega do Estudo"/>
        <s v="não atendimento a todos os pontos exigidos no TR do órgão ambiental"/>
        <s v="arquivamento do processo de Licenciamento pelo órgão ambiental"/>
        <s v="impossibilidade de concluir as providências "/>
        <s v="invalidação dos Atos Autorizativos"/>
        <s v="atraso no cumprimento das exigências dos órgãos ambientais"/>
        <s v="ocorrência de advertência e/ou Multa"/>
        <s v="não execução ou execução parcialmente das ações de contenção de processos erosivos"/>
        <s v="intervenções em lugar inapropriado ou que não sejam eficientes"/>
        <s v="não realização das intervenções nos padrões técnicos adequados"/>
        <s v="ações ineficientes"/>
        <s v="gestão inadequada dos instrumentos"/>
        <s v="inviabilização da contratação de empresas de fiscalização para as obras"/>
        <s v="execução de ações inadequadas ou ausência de ações necessárias"/>
        <s v="destinação inadequada de recursos em desacordo com as reais necessidades dos beneficiários"/>
        <s v="paralização da obra/ não entrega do produto"/>
        <s v="transferência da infraestrutura implantada aos Municípios que não assumem a responsabilidade pela obra"/>
        <s v="não entrega do veículos e maquinários"/>
        <s v="dano ao bem durante o período de armazenagem (recebimento até a doação)"/>
        <s v="não atendimento ao prazo acordado com o profissional da imprensa para repasse dos dados, informações ou posicionamentos"/>
        <s v="atendimento à imprensa com dados e informações incorretas ou incompletas"/>
        <s v="negativa de atendimento à demanda de imprensa"/>
        <s v="elaboração de defesa precária e sem os subsídios necessários para embasar o direito"/>
        <s v="interpretação equivocada dos fatos e da legislação aplicada"/>
        <s v="morosidade pelo trabalho manual"/>
        <s v="erro de análise processual por parte do Assessor Jurídico"/>
        <s v="equívocos no procedimento licitatório"/>
        <s v="elaboração de petição precária e sem os subsídios necessários para embasar o direito"/>
        <s v="dificuldade na execução de análises processuais com possibilidade de perdas de prazos"/>
        <s v="impossibilidade de análise e despacho dos processos administrativos"/>
        <s v="erros nos atos de gestão"/>
        <s v="desalinhamento das práticas da atividade licitatória com as exercidas e exigidas do analista de licitação"/>
        <s v="manifestações profissionais sem o cumprimento dos aspectos necessários e indispensáveis para o efetivo exercício"/>
        <s v="não observância dos aspectos legais em desacordo com os quesitos legais, publicidade e transparência processual dos certames"/>
        <s v="rotatividade de pessoal com consequente perca de qualificação da equipe"/>
        <s v="dificuldade na retenção do conhecimento já adquirido"/>
        <s v="morosidade na implementação dos processos de Gerenciamento de Integridade, Riscos e Controles internos"/>
        <s v="entregas de produtos essenciais com qualidade inferior ao esperado"/>
        <s v="descrédito na implantação de Gerenciamento de Integridade, Riscos e Controles Internos na Codevasf"/>
        <s v="ausência de integração, captação e consistência de resultados"/>
        <s v="dificuldade de aprimoramento dos controles internos da gestão com vistas a mitigar vulnerabilidades existentes e o grau de exposição a ameaças conhecidas"/>
        <s v="baixa efetividade das iniciativas das unidades de controle interno para aperfeiçoamento e formulação de mecanismos de controle da governança e gestão"/>
      </sharedItems>
    </cacheField>
    <cacheField name="Definição do Risco (INTERISK)" numFmtId="0">
      <sharedItems containsBlank="1" longText="1"/>
    </cacheField>
    <cacheField name="Fator de Risco que Potencializa o Risco (INTERISK)" numFmtId="0">
      <sharedItems count="166">
        <s v="Documentação incorreta ou incompleta pelas áreas"/>
        <s v="Capacitação insuficiente"/>
        <s v="Envio do processo ou documentação fora do prazo do recolhimento de impostos"/>
        <s v="Alterações de padrão de envio das informações pela Receita Federal"/>
        <s v="Ausência de sistema adequado"/>
        <s v="Atraso no envio dos relatórios de fechamento para lançamento das informações no SIAFI"/>
        <s v="Falta de informações das áreas pertinentes sobre os dados solicitados para análise"/>
        <s v="N/A"/>
        <s v="Falta de Recursos Financeiros/Contingenciamento por parte do Ministério do Desenvolvimento Regional"/>
        <s v="Processo de programação financeira ser complexo e levar vários dias"/>
        <s v="Prazos exíguos e atrasos processuais"/>
        <s v="Recebimento de informações insuficientes, intempestivas ou incorretas das unidades responsáveis (área fim)"/>
        <s v="Desatenção do responsável e dificuldade no manuseio da ferramenta"/>
        <s v="Insuficiência do sistema interno"/>
        <s v="Insuficiência do sistema SICOB em relação às funcionalidades"/>
        <s v="Falta de uniformidade de processos de gestão de faturamento e renegociação de dívida entre Sede e Superintendências"/>
        <s v="Ausência de dimensionamento de quadro de pessoal"/>
        <s v="Ausência de mapeamento das competências dos empregados da empresa"/>
        <s v="Ausência de um processo estruturado para sucessão em cargos de gestão"/>
        <s v="Ausência de um processo para disponibilização e atualização de perfis de competência centrados em habilidades cognitivas, técnicas e comportamentais para ocupações críticas"/>
        <s v="Possível dificuldade de alinhamento entre a alta gestão e a equipe técnica"/>
        <s v="Influências políticas"/>
        <s v="Ausência de normativos de processo seletivo interno"/>
        <s v="Ausência de procedimentos padronizados na homologação de atestados médicos"/>
        <s v="Ausência de um sistema que garanta o cumprimento da Lei Geral de Proteção de Dados (LGPD)"/>
        <s v="Ausência de ações estruturadas a partir dos resultados das pesquisas de opinião para o clima organizacional"/>
        <s v="Ausência de informações integradas"/>
        <s v="Ausência de processos avaliativos estruturados para análise de metas"/>
        <s v="Ausência de laudos técnicos das condições de ambientes de trabalho - LTCAT nos estabelecimentos de atuação Codevasf"/>
        <s v="Imparcialidade e falta de objetividade das áreas interessadas no repasse das informações de segurança do trabalho"/>
        <s v="ausência de rigor/brechas na legislação de licitação"/>
        <s v="Insuficiência orçamentário e financeiro"/>
        <s v="Falta de padronização dos procedimentos e processos"/>
        <s v="Possível falta de energia elétrica"/>
        <s v="Descumprimento de normativos"/>
        <s v="Ausência de processos, procedimentos e métodos de trabalho padronizados no suporte a priorizações e validações de demandas por iniciativas direcionada à gerência"/>
        <s v="Ausência de unidades regionais (rebatimento)"/>
        <s v="Preenchimento manual de planilhas"/>
        <s v="Ausência de estrutura de unidades na gerência"/>
        <s v="Erro na estimativa de quantidades maior ou menor que as necessidades da organização em processos de contratação de produtos e serviços"/>
        <s v="Deficiência ou falha na instrução de processos e documentos"/>
        <s v="Ausência ou desatualização de um processo estabelecido e padronizado para atendimento a demandas externas e internas"/>
        <s v="Falta de prioridade na destinação de recursos orçamentários e financeiros"/>
        <s v="Falta de rebatimentos regionais"/>
        <s v="Ausência de padronização e prioridade de processos, procedimentos e métodos de trabalho de operação e manutenção de barragens"/>
        <s v="Prazo limitado para conclusão do serviço incorrendo no cancelamento de recursos"/>
        <s v="Ausência de diretrizes estabelecidas para implementação das obras de pavimentação e de pontes modulares"/>
        <s v="Ausência de processo estabelecido e padronizado para acompanhamento e monitoramento de obras de pavimentação e de pontes modulares"/>
        <s v="Demora na liberação dos recursos orçamentários por parte do Ministério do Desenvolvimento Regional para a conclusão dos procedimentos licitatórios"/>
        <s v="Mudança no planejamento no consumo de energia por parte do Ministério do Desenvolvimento Regional"/>
        <s v="Falta de planejamento da operacionalização e manutenção das infraestruturas"/>
        <s v="Falta de gestão de manutenção preventiva, com a identificação de possíveis falhas e quedas de desempenho ou defeitos em estágio inicial"/>
        <s v="Falha, por parte das áreas executoras, na mensuração do orçamento necessário para a execução de iniciativas de sua competência"/>
        <s v="Contingenciamentos orçamentários e financeiros"/>
        <s v="Falta de integração da Plataforma + Brasil com o módulo do sistema SIGEO"/>
        <s v="Acúmulo excessivo de despesas inscritas em Restos a Pagar a cada exercício, por falha no planejamento das áreas executoras quanto à utilização desses créditos"/>
        <s v="Alteração, por parte do Ministério da Economia, das datas limites para alterações orçamentárias"/>
        <s v="Monitoramento ineficiente dos objetivos e metas"/>
        <s v="Aumento de projetos pela expansão da empresa"/>
        <s v="Ausência de diretrizes da política de indicação e do plano sucessório e alta rotatividade na gestão da GPE"/>
        <s v="Dificuldade em definir indicadores, metodologias e metas no PEI"/>
        <s v="Ausência de solução/ferramenta adequada"/>
        <s v="Falta de alinhamento entre a gerência e a equipe"/>
        <s v="Não comprometimento de algumas áreas com os projetos e metas estabelecidos"/>
        <s v="Falta de implementação de mecanismos de gestão e governança e não atendimento de boa parte das orientações de gestão e governança dos órgãos de controle"/>
        <s v="Dificuldade em modernizar instrumentos e processos de trabalho e à limitação de sistema tecnológico"/>
        <s v="Baixa integração de sistemas legados, ausência de sistemas integrados e ineficiência dos sistemas"/>
        <s v="Alta rotatividade (Gestores e pontos focais)"/>
        <s v="Limitação de conhecimento na tecnologia disponibilizada"/>
        <s v="Capacitação insuficiente em ferramentas de monitoramento e em acompanhamento de políticas públicas"/>
        <s v="Modelo descentralizado de gestão contratual sob responsabilidade das áreas da Empresa com emprego de processos não padronizados; segregação da gestão contratual em duas áreas distintas (PR/SL e AE/GPE/UCC)"/>
        <s v="Ingerências políticas da alta gestão em trabalhos técnicos"/>
        <s v="Capacitação insuficiente em gestão de contratos (macroprocesso)"/>
        <s v="Lentidão da empresa em adequar os processos internos às mudanças da legislação de contratos e convênios"/>
        <s v="Ausência de processos de conformidade legal"/>
        <s v="Especificações técnicas insuficientes ou deficitárias para contratação da solução segundo as necessidades da área demandante"/>
        <s v="Dificuldade da área de negócio em repassar a necessidade ou a baixa experiência do analista de negócio pelo excesso de requisitos desnecessários"/>
        <s v="Especificações técnicas restritas para contratação da solução"/>
        <s v="Dependência excessiva do órgão com relação à solução contratada"/>
        <s v="Dificuldade na definição de escopo, requisitos e regras de negócio pela área demandante, falta de participação da área requisitante da solução de TI, especialmente com relação à construção e à manutenção da solução"/>
        <s v="Urgência da contratação e necessidade de aplicação do recurso orçamentário"/>
        <s v="Falta de análise dos requisitos elaborados no Termo de Referência pelas áreas competentes e Contratação direta (dispensa ou inexigibilidade)"/>
        <s v="Quadro reduzido de empregados frente a necessidade da empresa"/>
        <s v="Mudanças de pessoas da área requisitante"/>
        <s v="Falta de mecanismos e procedimentos adequados para o controle efetivo do acesso, concessão de perfis de acesso a sistemas de informação e a outros recursos a funcionários da contratada"/>
        <s v="Falta de planejamento por parte da contratante e intempestividade da contratante para adequação de infraestrutura básica de TI"/>
        <s v="Deficiência qualitativa e quantitativa da equipe"/>
        <s v="Falta de motivação concreta compatível com responsabilização da função"/>
        <s v="Impossibilidade ou delonga no atendimento a solicitações de suporte segundo as necessidades do negócio pela expansão da área de atuação da Codevasf sem planejamento suficiente para suportar as operações de TI"/>
        <s v="Ausência de uma política de backup alinhada às necessidades do negócio com informações e parâmetros de sistemas de suporte em conformidade com as necessidades do negócio"/>
        <s v="Ausência de planos de resposta (Resposta a Incidentes e Continuidade de Negócios) e planos de recuperação (Recuperação de Incidentes e Recuperação de Desastres)"/>
        <s v="Ausência de orientações ao usuário sobre o bom emprego dos recursos de Tecnologia da Informação"/>
        <s v="Ausência de identificação dos requisitos de resiliência para todas as condições operacionais"/>
        <s v="Deficiência de inventário de dispositivos físicos e de sistemas, gerando desconhecimento e ausência de um processo recorrente estabelecido para manter a atualização de software básico (drivers, firmwares, OS e etc.)"/>
        <s v="Desconhecimento e priorização dos ativos críticos de TI em suportar o negócio"/>
        <s v="Falta de registro em base de conhecimento"/>
        <s v="Documentação indevida e desatualizada dos contatos ou indisponibilidade de contato para apoio à solução de incidente"/>
        <s v="Privilégios excessivos ou esquecidos pela equipe de TI e acesso indevido ao sistema de gerenciamento de banco de dados"/>
        <s v="Rotinas não otimizadas, Hardware/Software obsoleto e baixa performance do banco de dados"/>
        <s v="Falta e falha de rotinas automatizadas/sistematizada para a realização da intervenção necessária e acesso as informações diretamente no Banco de dados"/>
        <s v="Falta de classificação interna do tipo de informações sensíveis"/>
        <s v="Falta de cultura dos empregados na utilização das informações no acervo da Biblioteca"/>
        <s v="Falta de divulgação do material digitalizado e pouco acesso dos usuários ao Repositório Digital"/>
        <s v="Falta de visão da equipe da Biblioteca na conversão do formato impresso para o formato digital, bem como investimentos para esse fim e manter o acervo informacional em formato impresso"/>
        <s v="Interferência externa na tomada de decisões para a alienação e aquisição de terras em desacordo com requisitos técnicos"/>
        <s v="Ausência de uniformidade na interpretação da legislação Agrário e normativos da Codevasf entre setores da Codevasf"/>
        <s v="Inexploração das unidades parcelares (falta de créditos dos irrigantes) e/ou inadimplência"/>
        <s v="Falta de ajustes, atualizações e conclusão do sistema de informação, aplicada à gestão fundiária"/>
        <s v="Ausência de método de levantamento eficaz e seguro dos dados de produção agropecuária dos PPIs"/>
        <s v="Capacitação insuficiente para se proceder à coleta e à análise prévia dos dados de produção agropecuária dos PPIs"/>
        <s v="Ausência de sistema para o registro, tratamento e apresentação dos dados da produção agropecuária dos PPIs"/>
        <s v="Imposições que comprometem a coerência técnica dos dados e das respectivas informações relativas à produção agropecuária dos projetos públicos de irrigação"/>
        <s v="Ausência ou ineficácia de método/sistema de levantamento dos dados de produção agropecuária dos PPIs"/>
        <s v="Dificuldades no levantamento das características do público-alvo beneficiário, bem como na precificação dos itens de despesa do projeto"/>
        <s v="Ausência de dados de produção agropecuária dos novos PPIs e das novas áreas de atuação da empresa"/>
        <s v="Imposições que comprometem a coerência técnica dos dados e das informações relativas à produção agropecuária"/>
        <s v="Desconhecimento dos processos de trabalhos pelas Organizações de Irrigantes (OI); Falta de cobrança de elaboração do POA em tempo hábil; normativo do K2 desatualizado"/>
        <s v="Diretrizes existentes insuficientes e desatualizados"/>
        <s v="Ausência de regularidades fiscais, trabalhistas, de tributos, e ou falta de fiscalização operacional e eficiente nas OIs"/>
        <s v="Contingenciamento de recursos públicos por dificuldades econômicas nacional e mundial"/>
        <s v="Negligência e ou falha na supervisão sistemática e continuada da execução de serviços e fornecimentos em contratos; Conflitos e indefinições nas especificações técnicas mais adequadas durante andamento e execução do contrato"/>
        <s v="Não observância de procedimentos internos e legislação pertinentes para segregação de informações de caráter estratégico e confidencial"/>
        <s v="Ausência de documentos técnicos padrões para projetos estruturantes"/>
        <s v="Aprovação incompatível da LOA com as necessidades orçamentárias planejadas pela AI a presidência"/>
        <s v="Pendências no Contrato de Cessão Provisória; Dificuldade de atendimento de requisitos de transferência de titularidade na legislação vigente"/>
        <s v="Demandas externas conflitantes com as políticas públicas"/>
        <s v="Capacitação insuficiente dos profissionais dos Centros de Recursos Pesqueiros e sobrecarga de atribuições para o chefe do Centro"/>
        <s v="Empresa não compreender, no planejamento, os Centros como unidades administrativas (não apresenta recursos para as despesas administrativas)"/>
        <s v="Utilização inadequada da rubrica de produção para custeio administrativo"/>
        <s v="Devido à interferência externa ou política"/>
        <s v="Planejamento sem o envolvimento direto dos responsáveis pelos Projetos de Inclusão Produtiva."/>
        <s v="Falta de padronização dos procedimentos"/>
        <s v="Demanda acentuada das novas áreas de atuação da Codevasf, falta de acesso ou domínio das equipes sobre as ferramentas sistêmicas de controle e ausência de procedimentos e normativos específicos"/>
        <s v="Posicionamento do órgão ambiental quanto ao rigor em cumprir com a legislação aplicável ou Alteração na Legislação Ambiental Federal, estadual ou Municipal aplicável, que julgue a Inviabilidade ambiental do empreendimento"/>
        <s v="Fornecimento de dados e/ou informações indefinidas ou incompletas procedentes das unidades orgânicas gestoras dos empreendimentos da Codevasf. Formalização tardia das solicitações para regularização ambiental"/>
        <s v="Ausência de previsão orçamentária/financeira para pagamento de taxas e execução de serviços ambientais"/>
        <s v="Fatos fortuitos em campo que impossibilitem a execução de cronograma do contrato"/>
        <s v="Alteração de Portaria ou de posicionamento do analista do órgão ambiental durante a elaboração do estudo e/ou acompanhamento ineficaz do andamento dos estudos por parte do fiscal de gestão do contrato para elaboração do estudo ambiental"/>
        <s v="Não atendimento dos prazos legais de entrega dos estudos exigidos pelo órgão ambiental"/>
        <s v="Fatos fortuitos em campo que impossibilitem a execução de cronograma e/ou ausência de previsão orçamentária/financeira para pagamento de taxas e execução de serviços ambientais"/>
        <s v="Fatos fortuitos em campo que impossibilitem a execução de cronograma"/>
        <s v="Ausência de procedimentos e normativos específicos, e/ou normativos/formulários desatualizados"/>
        <s v="Preenchimento inadequado e insuficiente do SIGEC"/>
        <s v="Integração deficiente da Codevasf com os Municípios"/>
        <s v="Ausência de processo/procedimento para avaliar a priorização os beneficiários"/>
        <s v="Tempo elevado entre o recebimento do bem e a sua doação"/>
        <s v="Devido à não priorização da demanda por unidade orgânica que fornecerá dados e informações demandadas no prazo acordado com o profissional de imprensa"/>
        <s v="Insegurança ou negligência na coleta, tratamento e disponibilização de dados e informações"/>
        <s v="Discricionariedade dos gestores em decidir pelo não atendimento à demanda de imprensa por insegurança ou negligência quanto à obrigação legal da transparência e do direito à informação"/>
        <s v="Informações ou dados insuficientes ou imprecisos para a defesa processual das áreas relacionadas"/>
        <s v="Conflitos normativos ocasionados por direcionamentos e influências de partes interessadas"/>
        <s v="Integração deficiente do SISJUR com sistemas internos da CODEVASF"/>
        <s v="Forte concentração de demandas jurídicas na formulação de instrumentos pactuados pela Empresa face à sazonalidade no aporte de recursos"/>
        <s v="Falta de priorização da área no levantamento das informações necessárias para alegação do direito"/>
        <s v="Integração deficiente de informação das áreas envolvidas, prazos exíguos e volume de demandas"/>
        <s v="Falhas em sistemas operacionais internos"/>
        <s v="Inobservância ou falha na validação da conformidade processual decorrente da ausência de procedimentos"/>
        <s v="Inobservância ou falha na validação da conformidade processual decorrente da deficiência de conhecimento"/>
        <s v="Ausência de orientações e procedimentos padrões / operacionais"/>
        <s v="Não ocorrência de atualização e acompanhamento legal / legislativo relativo a atividade licitatória e a inobservância desses aspectos legais que incidam em demandas de órgãos de controles e/ou processos judiciais"/>
        <s v="Perca do profissional qualificado"/>
        <s v="Baixa maturidade institucional em atuações transversais e desinteresse em atuar de forma orientada a métodos"/>
        <s v="Dificuldade de entendimento dos benefícios decorrentes do emprego do gerenciamento de riscos"/>
        <s v="Patrocínio em escala insuficiente para imprimir maior celeridade ao processo"/>
        <s v="Ausência de processo estabelecido com participação dos conselhos e da liderança executiva, para endereçamento das propostas de melhoria e formulação de novos controles internos da gestão"/>
        <s v="Integração deficiente e não complementar estabelecida entre as instâncias internas de supervisão"/>
      </sharedItems>
    </cacheField>
    <cacheField name="Consequência Gerada pelo Risco (INTERISK)" numFmtId="0">
      <sharedItems count="195" longText="1">
        <s v="atraso de pagamento de fornecedor ou pagamento indevido de valores."/>
        <s v="recolhimento de impostos com valores incorretos e pagamento de fornecedor indevido."/>
        <s v="recolhimento de impostos com multa/juros."/>
        <s v="recolhimento maior de impostos ou a compensação menor dos valores passíveis desse desconto."/>
        <s v="não apresentação dentro do prazo estipulado ou retificação."/>
        <s v="recolhimento valores indevidos e a retificação das declarações apresentadas."/>
        <s v="afetar a imagem de confiança e transparência das informações."/>
        <s v="fechamento dos valores das Demonstrações Contábeis com valores incorretos prejudicando à tomada de decisão pelos gestores."/>
        <s v="publicação e repercussão negativas sobre o controle e os dados apresentados pela Codevasf."/>
        <s v="N/A"/>
        <s v="não atendimento ou atraso no cumprimento dos objetos das contratações e programas - perda de prazo/inadimplência."/>
        <s v="sanções, inadimplência, multas e juros."/>
        <s v="conclusão incorreta das programações e falta de integração."/>
        <s v="exclusão do mercado de energia, prejuízo a execução dos projetos pertinentes ao PISF, prejuízo financeiro uma vez que a aquisição de energia terá um custo muito maior, prejuízo à imagem da Codevasf."/>
        <s v="sobrecarga, travamento do fluxo processual, perda de prazo e multas."/>
        <s v="exclusão do mercado de energia e paralização de bombas."/>
        <s v="inscrição em dívida ativa e multas altas."/>
        <s v="insatisfação dos quadro de pessoal."/>
        <s v="prejuízo na implementação de políticas públicas."/>
        <s v="estimativa e reestimativa incorreta."/>
        <s v="prejuízo Financeiro para a Codevasf."/>
        <s v="erro de cálculo de Atualizações Monetárias Judiciais."/>
        <s v="Expor a imagem da Codevasf."/>
        <s v="retrabalho e processos judiciais pelos candidatos aprovados."/>
        <s v="sobrecarga de trabalho ou ociosidade, resultados com baixo nível de qualidade, insatisfação e desmotivação dos empregados."/>
        <s v="não entrega de serviços à sociedade e ao descumprimento da missão da empresa."/>
        <s v="gerar insatisfação e desmotivação dos empregados, inadequação do perfil do empregado às atividades e prejuízos nas entregas."/>
        <s v="gerar retrabalho, contingenciamento de demanda e erros no processo decisório."/>
        <s v="inadequação das qualificações e habilidades dos empregados ao perfil de competências exigido para o cargo, ou ainda a ausência de renovação do corpo de gestão."/>
        <s v="baixo rendimento, retrabalho e frustrações pessoais"/>
        <s v="prejudicar o alcance de objetivos, metas e projetos."/>
        <s v="alocação de pessoas não capacitadas para exercer as atribuições e desmotivação do quadro de pessoal."/>
        <s v="ineficácia de alocação e/ou seleção de lideranças."/>
        <s v="ineficiência e redução de parâmetros de qualidade, ineficiência de aplicação de recurso, insatisfação de usuário/empregados e erro/ineficiência no processo decisório."/>
        <s v="afastamentos previdenciários de longo período e a sobrecarga de trabalho dos demais membros da equipe dada a ausência de colega em afastamento de saúde."/>
        <s v="percepção de injustiça, de subjetividade e descredibilização dos procedimentos adotados."/>
        <s v="sanções, multas e penalidades aplicadas pelos órgãos de fiscalização, além de ações trabalhistas e administrativas."/>
        <s v="comprometimento das ações de melhorias a serem realizadas, da participação dos empregados e dos resultados de futuras pesquisas de clima organizacional."/>
        <s v="inexecução serviços essenciais para saúde dos empregados."/>
        <s v="prestação de serviços de baixa qualidade e ineficientes e processos de trabalho deficitários e inoperantes."/>
        <s v="prejudicar o acompanhamento da saúde ocupacional dos empregados, as ações da unidade quanto a recomendações de saúde ocupacional, notificação e autuação da empresa, ações judiciais e administrativas."/>
        <s v="ineficiência e redução de parâmetros de segurança do trabalho, ineficiência de aplicação de recurso, insatisfação de usuário/empregados e erro/ineficiência no processo decisório."/>
        <s v="acidentes de trabalho e doenças ocupacionais, demandas judiciais/administrativas, afetar a imagem da empresa, danos permanentes à saúde dos empregados, aumento do absenteísmo e queda da produtividade."/>
        <s v="pagamento indevido de adicionais de periculosidade e insalubridade"/>
        <s v="prejudicar a segurança dos empregados, as ações da unidade quanto a recomendações de segurança do trabalho, fiscalização, notificação e autuação da empresa, ações judiciais e administrativas."/>
        <s v="paralisação dos serviços."/>
        <s v="serviços mal prestado sem boas práticas e ameaça a segurança humana e patrimonial. Ameaça de invasão do prédio, ameaça de roubos e furtos no estacionamento e no interior do prédio."/>
        <s v="paralisação dos serviços por falta de pagamento. Multas, Judicialização."/>
        <s v="questões operacionais."/>
        <s v="interrupção dos sistemas e-Codevasf, e-mail e outros."/>
        <s v="Licitações fracassadas, contratações com preços que não condizem com a realidade de mercado."/>
        <s v="ocorrência de sobre preço ou superfaturamento nas obras e serviços."/>
        <s v="sobrecarga e resultados ineficientes."/>
        <s v="desperdício de recursos empregados ou de produtos adquiridos."/>
        <s v="desperdício de recursos financeiros."/>
        <s v="perda na internalização de oportunidades; dificuldades para o estabelecimento exitoso de acordos com partes interessadas; e, comprometimento da integridade organizacional."/>
        <s v="atraso, ausência ou inadequação de execuções das ações de operação e manutenção de barragens; sanções e penalidades aplicadas por órgãos de controle e fiscalização; aumento do nível de perigo das estruturas e do risco de danos às vidas, meio ambiente e patrimônio que podem ser afetados pela estrutura; rompimento de barragem e acidentes de grande vulto."/>
        <s v="não cumprimento pela Codevasf das obrigações da Política Nacional de Segurança de Barragens e a de Recursos Hídricos; inexecução de iniciativas do PAN; prejuízos aos indicadores do PEI; aplicação à Codevasf de sanções e penalidades por órgãos de fiscalização e controle; aumento do nível de perigo das estruturas e do risco de danos às vidas, meio ambiente e patrimônio que podem ser afetados pela estrutura."/>
        <s v="à insuficiência e falta de prioridade orçamentária e financeira e sobrecarga da força de tarefa com atividades alheias a barragens que geram atrasos nas execuções das ações de operação e manutenção, o que pode culminar em sanções e penalidades administrativas à Codevasf, rompimento de barragens, acidentes de grande vulto e inoperância do Plano de Ação de Emergência. O pior cenário é o rompimento de barragens com danos catastróficos, como perda de vidas, danos irreparáveis ao meio ambiente e patrimônios. Esse cenário é catastrófico para a imagem da Codevasf."/>
        <s v="falhas no planejamento das ações de operação e manutenção de barragens; Atrasos ou inexecução de ações necessárias."/>
        <s v="não comprimento pela Codevasf das obrigações da Política Nacional de Segurança de Barragens, de Meio Ambiente e de Recursos Hídricos; inexecução de iniciativas do PAN; prejuízos aos indicadores do PEI; aplicação à Codevasf de sanções e penalidades por órgãos de fiscalização e controle; aumento do nível de perigo das estruturas e do risco de danos às vidas, meio ambiente e patrimônio que podem ser afetados pela estrutura."/>
        <s v="Insuficiência e falta de prioridade orçamentária e financeira e sobrecarga da força de tarefa com atividades alheias a barragens que geram atrasos nas execuções das ações de operação e manutenção, o que pode culminar em sanções e penalidades administrativas à Codevasf, rompimento de barragens, acidentes de grande vulto e inoperância do Plano de Ação de Emergência. O pior cenário é o rompimento de barragens com danos catastróficos, como perda de vidas, danos irreparáveis ao meio ambiente e patrimônios. Esse cenário é catastrófico para a imagem da Codevasf."/>
        <s v="produção ou apresentação de documentos inadequados ou intempestivos a órgãos de controle e fiscalização; ações nas SRs em descompasso com o planejamento central da Codevasf; falta de atendimento às políticas públicas aplicação à Codevasf de sanções e penalidades aplicadas por órgãos de controle e fiscalização; aumento do nível de perigo das estruturas e do risco de danos às vidas, meio ambiente e patrimônio que podem ser afetados pela estrutura; rompimento de barragem e acidentes de grande vulto."/>
        <s v="desperdício de recursos financeiros e comprometimento da infraestrutura existente."/>
        <s v="descontinuidade na execução das obras; surgimento de despesas de vigilância; furtos de equipamentos e materiais e comprometimento da infraestrutura existente."/>
        <s v="dificuldade em implementar ações para execução de obras da agricultura irrigada."/>
        <s v="ineficiência no atendimento de prioridades e recomendações técnicas."/>
        <s v="ineficiência na execução, dificuldade de realizar conformidades e comprometimento da imagem organizacional."/>
        <s v="à insustentabilidade do PISF, considerando que afetará a prestação dos serviços de adução de água bruta pela Operadora Federal, comprometendo a entrega de água às Operadoras Estaduais."/>
        <s v="dificultar a busca de bons preços no mercado e levar à aquisição de energia elétrica a preços elevados."/>
        <s v="penalidade pela Câmara de Comercialização da Energia Elétrica - CCEE, por indisponibilidade de lastro de energia, com base na média móvel dos últimos 12 meses; descumprimento da regulação da ANA; abertura de processo de desligamento da CCEE."/>
        <s v="Não atendimento das necessidades dos beneficiários."/>
        <s v="afetar a continuidade das operações, aumento nos custos operacionais e aumento nos riscos de acidentes."/>
        <s v="Contingenciamento de iniciativas do Plano Anual de Negócios."/>
        <s v="atrasos na execução de projetos e atividades; prejuízo para o monitoramento de projetos e atividades; retrabalho para a Unidade de Execução; perda de créditos empenhados de forma incorreta no final do exercício."/>
        <s v="Interrupção de contratos, convênios e demais instrumentos congêneres na Codevasf; contingenciamento de iniciativas do Plano Anual de Negócios; desaproveitamento de recursos já aplicados em projetos em andamento; atraso na execução de projetos da empresa."/>
        <s v="Informações incorretas que prejudicam a execução e a prestação de conta dos TEDs."/>
        <s v="Interrupção de contratos e projetos iniciados em exercício anteriores."/>
        <s v="decisões desvinculadas ao negócio da Empresa; Descompasso em cumprir a missão e propósitos definidos."/>
        <s v="alocação de recursos em projetos não priorizados e não atendimento das reais demandas."/>
        <s v="mudanças de diretrizes; demora na aprovação do planejamento."/>
        <s v="enfraquecimento da missão e visão da empresa."/>
        <s v="falta de integração de dados e segurança dos dados."/>
        <s v="baixa efetividade do planejamento."/>
        <s v="Visão enfraquecida da Empresa frente aos órgãos superiores e descompasso em cumprir os projetos definidos."/>
        <s v="decisões desvinculadas ao negócio da Empresa e descompasso em cumprir a missão e propósitos definidos. Ineficiência nas tomadas de decisões e na execução de suas ações."/>
        <s v="o que poderá levar à baixa qualidade dos relatórios e morosidade na execução e monitoramento do planejamento."/>
        <s v="prejuízo a imagem da empresa; Ineficiência na gestão e na governança da Empresa"/>
        <s v="sanções de órgãos de controle interno e externo e não atingimento das metas de governança."/>
        <s v="desacreditação da Empresa frente aos órgãos de controle interno; comprometimento da imagem perante a sociedade; Baixa credibilidade dos relatórios institucionais perante a alta gestão."/>
        <s v="Desmotivação da equipe; mudanças de diretrizes; retrabalho."/>
        <s v="dificuldade de mensurar resultado e aplicação de recursos ineficaz."/>
        <s v="sujeição a atos de improbidade administrativa; dificuldade em gerar relatórios gerenciais e à falha na gestão dos processos de contratações."/>
        <s v="Ilegalidade na execução dos instrumentos."/>
        <s v="perda de prazos legais; Morosidade na geração de relatórios; Falta de confiabilidade dos dados; Prejuízo na transparência dos dados."/>
        <s v="Perdas de prazo e ilegalidades."/>
        <s v="Sanções, multas e prejuízos financeiros."/>
        <s v="inconformidade com a legislação vigente; sanções legais e administrativas."/>
        <s v="aquisição/gasto de recurso para uma solução de TI que não atende a necessidade."/>
        <s v="sobrepreço na contratação"/>
        <s v="restrição da Competição e contratação da solução por altos preços."/>
        <s v="não usabilidade da solução"/>
        <s v="contratação deficitária"/>
        <s v="dificuldade na gestão do contrato"/>
        <s v="contratações sem que a contratada conheça os critérios prévios para execução do contrato"/>
        <s v="falta de entrega de produtos aderentes ao negócio da Codevasf."/>
        <s v="atraso do início dos trabalhos da contratada e possibilidade de indenização por parte da contratada"/>
        <s v="fraude, erros no processo e falha na segurança da informação"/>
        <s v="reformulação do planejamento inicial com custos adicionais e comprometimento do cronograma e da execução do contrato."/>
        <s v="retrabalhos e minimização dos resultados esperados, subutilização da mão de obra do contrato, prejuízos financeiros, sanções e multas."/>
        <s v="sobrecarga de trabalho, fiscais incapacitados e gestões de contratos ineficientes."/>
        <s v="descumprimento do compliance legal e recomendações de auditoria e exigências de órgãos de controle externo e interno, com perda de credibilidade e sujeição a sanções."/>
        <s v="insatisfação dos usuários de serviços de TI."/>
        <s v="perda de dados e informações, contingenciamento de operações e sistemas."/>
        <s v="contingenciamento das operações e impossibilidade de prever seu restabelecimento."/>
        <s v="perda de informação, vazamento de informação, danos físicos e perda da segurança de informação, emprego incorreto, indevido e não autorizado de recursos de sistemas de informação, comprometimento das proteções e mecanismos de segurança empregados para acesso aos sistemas."/>
        <s v="contingenciamento das operações e impossibilidade de prever seu restabelecimento"/>
        <s v="possibilidades de exploração em ataques cibernéticos de procedência externa ou descumprimento de políticas internas estabelecidas e de vulnerabilidades conhecidas por malwares e hackers."/>
        <s v="contingenciamento de operações ou ocasionalmente o sequestro de dados."/>
        <s v="Tratamento indevido podendo gerar outros incidentes."/>
        <s v="Demora no atendimento para restabelecer o ambiente, tratamento indevido podendo gerar outros incidentes."/>
        <s v="indisponibilidade do ambiente/serviço por mais tempo."/>
        <s v="exposição da Codevasf, inconsistências das informações, fraudes nos sistemas corporativos."/>
        <s v="Não emissão de relatórios, não utilização dos sistemas corporativos, reclamação dos empregados públicos e comprometimento dos negócios da empresa."/>
        <s v="inconsistência das informações do banco, sanções de órgãos de controle interno e externo e falhas na segurança da informação."/>
        <s v="descumprimento da LGPD e uso indevido das informações coletas."/>
        <s v="fechamento da biblioteca."/>
        <s v="Falta de informação para o usuário."/>
        <s v="Não parcelamento do projeto e titulação das unidades parcelares."/>
        <s v="Não obtenção de crédito junto às instituições financeiras para investimentos e suporte à produção dos irrigantes, impossibilidade de transferência de unidades parcelares para terceiros, diminuição da produção nos projetos de irrigação e a perda de receita pública e das Organizações de Produtores (Distritos)."/>
        <s v="Erros nas tomadas de decisões."/>
        <s v="Não obtenção de crédito junto às instituições financeiras para investimentos e suporte à produção dos irrigantes, e impossibilidade de transferência de unidades parcelares para terceiros."/>
        <s v="diminuição da produção nos projetos de irrigação e a perda de receita pública."/>
        <s v="retrabalhos com uso de planilhas e não alcance dos resultados esperados pela gestão."/>
        <s v="impactos negativos nos resultados socioeconômicos."/>
        <s v="Erros nas tomadas de decisões "/>
        <s v="atrasos na aprovação das tarifas d'água K2, que autoriza as coletas de recursos financeiros dos irrigantes para operação e manutenção dos projetos; Retrabalhos entre as unidades; Falta de representação significativa da situação atual dos Projetos de Irrigação; Apresentação de valores das tarifas d'água insuficientes."/>
        <s v="não atendimento as solicitações de revitalização e modernização dos PPIs."/>
        <s v="execuções insuficientes e não transparentes dos serviços realizados com os planejados."/>
        <s v="Organizações de Irrigantes (OIs) impedida (legal) de celebrar e renovar o Contrato de Cessão com a Codevasf. Gestão irregular da infraestrutura de irrigação."/>
        <s v="apresentação de valores incorretos nos boletins de medições. Medições imprecisas."/>
        <s v="investimentos, obras e serviços de infraestruturas e operacionais não concluídos nos PPIs, aumento de despesas e redução de receitas."/>
        <s v="prejuízos e comprometimento da segurança das infraestruturas, impactando orçamentos estabelecidos e a imagem dos responsáveis pelo empreendimento; Perdas de recursos por interrupções e retrabalhos necessários a normalização do projeto; Projeto se torna inviável."/>
        <s v="perda da competitividade e concorrência igualitária no certame."/>
        <s v="paralização da operação dos projetos de irrigação."/>
        <s v="não alocação de empenho a empresa vencedora de licitação; Não atingimento de metas de empenhos no ano; Não execução de investimentos nos PPIs."/>
        <s v="inadimplemento nos custeios dos PPIs e não revitalização dos projetos."/>
        <s v="impedimento de aplicação de recursos em investimentos estruturantes."/>
        <s v="impedimento de aplicação de recursos para pagamentos de contas de energia elétrica e contratos dos projetos públicos de irrigação."/>
        <s v="quebra de vínculos contratuais e legais com os projetos do Sistema Itaparica; Judicialização do processo de transferência de titularidade dos projetos do Sistema Itaparica."/>
        <s v="aumento da precarização da infraestrutura; Fragilização do monitoramento, controle e investimentos nos projetos de irrigação."/>
        <s v="Dificuldades na realização das atividades e no atendimento à revitalização ambiental nos Centros de Recursos Pesqueiros."/>
        <s v="subutilização dos Centros de Recursos Pesqueiros."/>
        <s v="adoção de ações mal planejadas, envolvendo os Projetos de Inclusão Produtiva, com perda de tempo e recurso."/>
        <s v="perda de tempo e recurso, além de &quot;possível&quot; Não cumprimento do PEI, PAN e LOA."/>
        <s v="dificuldade no cumprimento do objetivo estratégico; Prejuízos à imagem da Codevasf e possíveis penalidades dos órgãos de controle."/>
        <s v="projetos de Inclusão Produtiva sem atender os resultados previstos e gerando o mau uso de recurso público."/>
        <s v="retrabalho, atraso nas respostas aos órgãos de controle, clima organizacional prejudicado e processos deficientes."/>
        <s v="inviabilização da regularização ambiental de empreendimentos da Codevasf."/>
        <s v="processos incompletos e inadequados."/>
        <s v="Incidência de vício processual."/>
        <s v="atraso no cronograma técnico (projeto ou obra) do empreendimento."/>
        <s v="necessidade de complementação dos estudos, aditamento de prazo de execução ao processo."/>
        <s v="processos incompletos e inadequados"/>
        <s v="irregularidade Ambiental das Atividades e dos Empreendimentos da Codevasf."/>
        <s v="retrabalho, atraso no atendimento do objeto."/>
        <s v="monitoramento insuficiente."/>
        <s v="entrega de SAA ou SES e Instalação de Poços e de Cisternas para o Projetos não aptos ao recebimento da obra/produto, e consequente prejuízo na imagem institucional, sanções de órgãos de controle externo e interno."/>
        <s v="não atendimento da população a qual a obra/bem foi destinada."/>
        <s v="SAA ou SES inoperante."/>
        <s v="a retrabalho, atraso no atendimento do objeto. Não atendimento das expectativas do bem a ser adquirido. Mau uso de recursos públicos."/>
        <s v="aquisições de veículos e maquinários para os beneficiários não aptos ao recebimento do produto e consequente prejuízo na imagem institucional, sanções de órgãos de controle externo e interno."/>
        <s v="não atendimento da população a qual o bem foi destinado."/>
        <s v="mau uso de recursos públicos."/>
        <s v="impacto negativo na imagem institucional e na reputação da Codevasf por veiculação na imprensa de notícia com informações distorcidas, incorretas ou sem o devido posicionamento da Companhia sobre os fatos."/>
        <s v="descrédito quanto à atuação da Codevasf e desconfiança quanto à lisura da Companhia em fornecer dados e informações de interesse público, atingindo a imagem institucional e a reputação da empresa."/>
        <s v="prejuízos financeiros à Codevasf."/>
        <s v="gestão ineficiente dos processos e comprometimento do êxito do processo de defesa."/>
        <s v="previsão orçamentária insuficiente."/>
        <s v="prejuízos ao erário."/>
        <s v="penalidades e prejuízos financeiros resultantes da inobservância no cumprimento de prazos legais, perdas na internalização de oportunidades e comprometimento do desenvolvimento institucional."/>
        <s v="contingenciamento de demandas internas e externas e não atendimento de exigências de Órgãos de Controle."/>
        <s v="prejuízos de ordem política ou legal imputáveis à Codevasf."/>
        <s v="incorreções processuais e de procedimentos licitatórios em descompasso com aqueles que são exigidos para o cumprimento dos analistas de licitação, podendo gerar restrições, recursos ou impugnações."/>
        <s v="Não realização de procedimentos alinhados aos normativos da Empresa."/>
        <s v="recomendações e constatações advindas de órgãos de controle internos e externos."/>
        <s v="desfalque de equipe, sobrecarga do setor e atrasos de licitações."/>
        <s v="Retrabalho."/>
        <s v="desperdício de recurso público."/>
        <s v="insuficiência em atender a exigências de órgão de controle interno e externo."/>
        <s v="execução do desdobramento da estratégia corporativa sem proteção aos ativos de negócio com resultados indeterminados."/>
        <s v="insuficiência em atender a exigências de órgão de controle interno e externo e insucesso no processo de implantação de GIRC no âmbito da empresa."/>
        <s v="baixa celeridade do processo, retrabalho e impossibilidade de análises transversais dos riscos institucionais."/>
        <s v="comprometimento de resultados planejados, baixa efetividade de processos de trabalho e exposição a riscos de integridade motivados pela exploração continuada de vulnerabilidades."/>
        <s v="resultados insatisfatórios e de pouca sustentabilidade, orientados ao aperfeiçoamento da governança e gestão dos ativos de negócio empregados na Empresa."/>
      </sharedItems>
    </cacheField>
    <cacheField name="Macroconsequência (INTERISK)" numFmtId="0">
      <sharedItems count="6">
        <s v="Orçamentário/Financeiro"/>
        <s v="Operacional"/>
        <s v="Imagem"/>
        <s v="N/A"/>
        <s v="Legal"/>
        <s v="Estratégic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56">
  <r>
    <x v="0"/>
    <x v="0"/>
    <x v="0"/>
    <x v="0"/>
    <x v="0"/>
    <s v="Instrução processual incorreta"/>
    <x v="0"/>
    <x v="0"/>
    <x v="0"/>
  </r>
  <r>
    <x v="0"/>
    <x v="0"/>
    <x v="0"/>
    <x v="0"/>
    <x v="0"/>
    <s v="Instrução processual incorreta"/>
    <x v="1"/>
    <x v="1"/>
    <x v="0"/>
  </r>
  <r>
    <x v="0"/>
    <x v="0"/>
    <x v="0"/>
    <x v="0"/>
    <x v="1"/>
    <s v="Atraso no processo de liquidação"/>
    <x v="2"/>
    <x v="2"/>
    <x v="0"/>
  </r>
  <r>
    <x v="0"/>
    <x v="0"/>
    <x v="0"/>
    <x v="1"/>
    <x v="2"/>
    <s v="Cálculo incorreto dos valores"/>
    <x v="1"/>
    <x v="3"/>
    <x v="0"/>
  </r>
  <r>
    <x v="0"/>
    <x v="0"/>
    <x v="0"/>
    <x v="1"/>
    <x v="3"/>
    <s v="Dificuldade na consolidação das informações para atender o novo formato"/>
    <x v="3"/>
    <x v="4"/>
    <x v="1"/>
  </r>
  <r>
    <x v="0"/>
    <x v="0"/>
    <x v="0"/>
    <x v="1"/>
    <x v="2"/>
    <s v="Cálculo incorreto dos valores"/>
    <x v="4"/>
    <x v="5"/>
    <x v="0"/>
  </r>
  <r>
    <x v="0"/>
    <x v="0"/>
    <x v="0"/>
    <x v="2"/>
    <x v="4"/>
    <s v="Erro nos valores das Demonstrações Contábeis, publicadas no Site da Codevasf"/>
    <x v="4"/>
    <x v="6"/>
    <x v="2"/>
  </r>
  <r>
    <x v="0"/>
    <x v="0"/>
    <x v="0"/>
    <x v="2"/>
    <x v="5"/>
    <s v="Não ocorrer o registro dentro do prazo"/>
    <x v="5"/>
    <x v="7"/>
    <x v="0"/>
  </r>
  <r>
    <x v="0"/>
    <x v="0"/>
    <x v="0"/>
    <x v="2"/>
    <x v="6"/>
    <s v="Emissão de relatório de auditoria externa com ressalva ou ênfase"/>
    <x v="6"/>
    <x v="8"/>
    <x v="2"/>
  </r>
  <r>
    <x v="0"/>
    <x v="0"/>
    <x v="0"/>
    <x v="3"/>
    <x v="7"/>
    <m/>
    <x v="7"/>
    <x v="9"/>
    <x v="3"/>
  </r>
  <r>
    <x v="0"/>
    <x v="0"/>
    <x v="0"/>
    <x v="4"/>
    <x v="7"/>
    <m/>
    <x v="7"/>
    <x v="9"/>
    <x v="3"/>
  </r>
  <r>
    <x v="0"/>
    <x v="0"/>
    <x v="0"/>
    <x v="5"/>
    <x v="7"/>
    <m/>
    <x v="7"/>
    <x v="9"/>
    <x v="3"/>
  </r>
  <r>
    <x v="1"/>
    <x v="1"/>
    <x v="1"/>
    <x v="6"/>
    <x v="8"/>
    <s v="acumulo de processos a pagar"/>
    <x v="8"/>
    <x v="10"/>
    <x v="1"/>
  </r>
  <r>
    <x v="1"/>
    <x v="1"/>
    <x v="1"/>
    <x v="6"/>
    <x v="9"/>
    <s v="Programação financeira incorreta"/>
    <x v="1"/>
    <x v="11"/>
    <x v="4"/>
  </r>
  <r>
    <x v="1"/>
    <x v="1"/>
    <x v="1"/>
    <x v="6"/>
    <x v="10"/>
    <s v="perda nos dados e informações e histórico para programação"/>
    <x v="4"/>
    <x v="12"/>
    <x v="1"/>
  </r>
  <r>
    <x v="1"/>
    <x v="1"/>
    <x v="1"/>
    <x v="6"/>
    <x v="11"/>
    <s v="Descumprimento do Contrato de Prestação de Serviços de Liquidação Financeira, Custódia de Garantias e Outras Avenças, que prevê a obrigação da Codevasf de aportar os valores necessários ao suporte dos débitos correspondentes à Liquidação Financeira de Energia de Reserva"/>
    <x v="9"/>
    <x v="13"/>
    <x v="0"/>
  </r>
  <r>
    <x v="1"/>
    <x v="1"/>
    <x v="1"/>
    <x v="7"/>
    <x v="12"/>
    <s v="Atraso ou não pagamento de contratos, prestação de serviços ou convênios"/>
    <x v="10"/>
    <x v="14"/>
    <x v="1"/>
  </r>
  <r>
    <x v="1"/>
    <x v="1"/>
    <x v="1"/>
    <x v="7"/>
    <x v="0"/>
    <s v="Instrução processual incorreta"/>
    <x v="1"/>
    <x v="11"/>
    <x v="4"/>
  </r>
  <r>
    <x v="1"/>
    <x v="1"/>
    <x v="1"/>
    <x v="7"/>
    <x v="12"/>
    <s v="Atraso ou não pagamento de contratos, prestação de serviços ou convênios"/>
    <x v="10"/>
    <x v="15"/>
    <x v="1"/>
  </r>
  <r>
    <x v="1"/>
    <x v="1"/>
    <x v="1"/>
    <x v="8"/>
    <x v="7"/>
    <m/>
    <x v="7"/>
    <x v="9"/>
    <x v="3"/>
  </r>
  <r>
    <x v="1"/>
    <x v="1"/>
    <x v="1"/>
    <x v="9"/>
    <x v="7"/>
    <m/>
    <x v="7"/>
    <x v="9"/>
    <x v="3"/>
  </r>
  <r>
    <x v="1"/>
    <x v="1"/>
    <x v="1"/>
    <x v="10"/>
    <x v="13"/>
    <s v="Atraso no processo de recolhimento previdenciários"/>
    <x v="10"/>
    <x v="16"/>
    <x v="0"/>
  </r>
  <r>
    <x v="1"/>
    <x v="1"/>
    <x v="1"/>
    <x v="11"/>
    <x v="12"/>
    <s v="Atraso ou não pagamento de contratos, prestação de serviços ou convênios"/>
    <x v="10"/>
    <x v="17"/>
    <x v="1"/>
  </r>
  <r>
    <x v="1"/>
    <x v="1"/>
    <x v="1"/>
    <x v="12"/>
    <x v="7"/>
    <m/>
    <x v="7"/>
    <x v="9"/>
    <x v="3"/>
  </r>
  <r>
    <x v="1"/>
    <x v="1"/>
    <x v="1"/>
    <x v="13"/>
    <x v="7"/>
    <m/>
    <x v="7"/>
    <x v="9"/>
    <x v="3"/>
  </r>
  <r>
    <x v="1"/>
    <x v="1"/>
    <x v="1"/>
    <x v="14"/>
    <x v="7"/>
    <m/>
    <x v="7"/>
    <x v="9"/>
    <x v="3"/>
  </r>
  <r>
    <x v="1"/>
    <x v="1"/>
    <x v="1"/>
    <x v="15"/>
    <x v="7"/>
    <m/>
    <x v="7"/>
    <x v="9"/>
    <x v="3"/>
  </r>
  <r>
    <x v="1"/>
    <x v="1"/>
    <x v="1"/>
    <x v="16"/>
    <x v="7"/>
    <m/>
    <x v="7"/>
    <x v="9"/>
    <x v="3"/>
  </r>
  <r>
    <x v="1"/>
    <x v="1"/>
    <x v="1"/>
    <x v="17"/>
    <x v="7"/>
    <m/>
    <x v="7"/>
    <x v="9"/>
    <x v="3"/>
  </r>
  <r>
    <x v="1"/>
    <x v="1"/>
    <x v="1"/>
    <x v="18"/>
    <x v="7"/>
    <m/>
    <x v="7"/>
    <x v="9"/>
    <x v="3"/>
  </r>
  <r>
    <x v="1"/>
    <x v="1"/>
    <x v="1"/>
    <x v="19"/>
    <x v="14"/>
    <s v="Incompatibilidade entre o que foi previsto e o que foi arrecadado"/>
    <x v="8"/>
    <x v="18"/>
    <x v="1"/>
  </r>
  <r>
    <x v="1"/>
    <x v="1"/>
    <x v="1"/>
    <x v="19"/>
    <x v="15"/>
    <s v="equívoco na interpretação de dados e informações"/>
    <x v="11"/>
    <x v="19"/>
    <x v="0"/>
  </r>
  <r>
    <x v="1"/>
    <x v="1"/>
    <x v="1"/>
    <x v="5"/>
    <x v="7"/>
    <m/>
    <x v="7"/>
    <x v="9"/>
    <x v="3"/>
  </r>
  <r>
    <x v="1"/>
    <x v="1"/>
    <x v="1"/>
    <x v="20"/>
    <x v="7"/>
    <m/>
    <x v="7"/>
    <x v="9"/>
    <x v="3"/>
  </r>
  <r>
    <x v="1"/>
    <x v="1"/>
    <x v="1"/>
    <x v="21"/>
    <x v="16"/>
    <s v="Cálculos de Atualizações Monetárias Judiciais incorretos"/>
    <x v="12"/>
    <x v="20"/>
    <x v="0"/>
  </r>
  <r>
    <x v="1"/>
    <x v="1"/>
    <x v="1"/>
    <x v="21"/>
    <x v="10"/>
    <s v="perda nos dados e informações e histórico"/>
    <x v="4"/>
    <x v="21"/>
    <x v="4"/>
  </r>
  <r>
    <x v="1"/>
    <x v="1"/>
    <x v="1"/>
    <x v="22"/>
    <x v="7"/>
    <m/>
    <x v="7"/>
    <x v="9"/>
    <x v="3"/>
  </r>
  <r>
    <x v="1"/>
    <x v="1"/>
    <x v="1"/>
    <x v="23"/>
    <x v="7"/>
    <m/>
    <x v="7"/>
    <x v="9"/>
    <x v="3"/>
  </r>
  <r>
    <x v="1"/>
    <x v="1"/>
    <x v="1"/>
    <x v="24"/>
    <x v="17"/>
    <s v="equívocos no faturamento pela falta de integração de dados e dificuldade de monitoramento e controle de dados"/>
    <x v="13"/>
    <x v="20"/>
    <x v="0"/>
  </r>
  <r>
    <x v="1"/>
    <x v="1"/>
    <x v="1"/>
    <x v="25"/>
    <x v="17"/>
    <s v="equívocos no faturamento pela falta de integração de dados e dificuldade de monitoramento e controle de dados"/>
    <x v="14"/>
    <x v="20"/>
    <x v="0"/>
  </r>
  <r>
    <x v="1"/>
    <x v="1"/>
    <x v="1"/>
    <x v="25"/>
    <x v="18"/>
    <s v="Ausência de coerência entre as informações"/>
    <x v="15"/>
    <x v="22"/>
    <x v="2"/>
  </r>
  <r>
    <x v="1"/>
    <x v="1"/>
    <x v="1"/>
    <x v="26"/>
    <x v="7"/>
    <m/>
    <x v="7"/>
    <x v="9"/>
    <x v="3"/>
  </r>
  <r>
    <x v="2"/>
    <x v="2"/>
    <x v="2"/>
    <x v="27"/>
    <x v="19"/>
    <s v="erros de convocação com descumprimento do edital de concurso público e da legislação aplicável"/>
    <x v="4"/>
    <x v="23"/>
    <x v="4"/>
  </r>
  <r>
    <x v="2"/>
    <x v="2"/>
    <x v="2"/>
    <x v="27"/>
    <x v="20"/>
    <s v="dificuldades em prover equilíbrio da força de trabalho"/>
    <x v="16"/>
    <x v="24"/>
    <x v="1"/>
  </r>
  <r>
    <x v="2"/>
    <x v="2"/>
    <x v="2"/>
    <x v="27"/>
    <x v="21"/>
    <s v="não execução de atividades ou a inobservância de procedimentos de execução das atividades"/>
    <x v="16"/>
    <x v="25"/>
    <x v="1"/>
  </r>
  <r>
    <x v="2"/>
    <x v="2"/>
    <x v="2"/>
    <x v="27"/>
    <x v="22"/>
    <s v="estagnação do processo evolutivo de alocação de empregados"/>
    <x v="17"/>
    <x v="26"/>
    <x v="1"/>
  </r>
  <r>
    <x v="2"/>
    <x v="2"/>
    <x v="2"/>
    <x v="27"/>
    <x v="23"/>
    <s v="análise incompleta do quadro de pessoal"/>
    <x v="4"/>
    <x v="27"/>
    <x v="1"/>
  </r>
  <r>
    <x v="2"/>
    <x v="2"/>
    <x v="2"/>
    <x v="27"/>
    <x v="24"/>
    <s v="clientelismo e favorecimento na indicação de sucessores a cargos"/>
    <x v="18"/>
    <x v="28"/>
    <x v="1"/>
  </r>
  <r>
    <x v="2"/>
    <x v="2"/>
    <x v="2"/>
    <x v="27"/>
    <x v="25"/>
    <s v="remanejamentos e alocação de pessoal de forma inadequada e com resultados imprevisíveis"/>
    <x v="19"/>
    <x v="29"/>
    <x v="1"/>
  </r>
  <r>
    <x v="2"/>
    <x v="2"/>
    <x v="2"/>
    <x v="27"/>
    <x v="26"/>
    <s v="estagnação do planejamento estratégico de gestão de pessoas"/>
    <x v="20"/>
    <x v="30"/>
    <x v="5"/>
  </r>
  <r>
    <x v="2"/>
    <x v="2"/>
    <x v="2"/>
    <x v="27"/>
    <x v="27"/>
    <s v="Interferências na alocação, movimentação, transferência e designação de empregados para ocupação de funções"/>
    <x v="21"/>
    <x v="31"/>
    <x v="1"/>
  </r>
  <r>
    <x v="2"/>
    <x v="2"/>
    <x v="2"/>
    <x v="27"/>
    <x v="28"/>
    <s v="Favorecimento indevido de empregados"/>
    <x v="22"/>
    <x v="32"/>
    <x v="1"/>
  </r>
  <r>
    <x v="2"/>
    <x v="2"/>
    <x v="2"/>
    <x v="28"/>
    <x v="29"/>
    <s v="Descumprimentos de prazos e erros na execução de atividades de saúde ocupacional"/>
    <x v="16"/>
    <x v="33"/>
    <x v="1"/>
  </r>
  <r>
    <x v="2"/>
    <x v="2"/>
    <x v="2"/>
    <x v="28"/>
    <x v="30"/>
    <s v="Adoecimentos relacionados a sobrecarga de trabalho"/>
    <x v="16"/>
    <x v="34"/>
    <x v="1"/>
  </r>
  <r>
    <x v="2"/>
    <x v="2"/>
    <x v="2"/>
    <x v="28"/>
    <x v="31"/>
    <s v="Conflitos entre o parecer e o entendimento do empregado"/>
    <x v="23"/>
    <x v="35"/>
    <x v="1"/>
  </r>
  <r>
    <x v="2"/>
    <x v="2"/>
    <x v="2"/>
    <x v="28"/>
    <x v="32"/>
    <s v="Exposição de informações de caráter pessoal ou sensível com relação à saúde dos empregados"/>
    <x v="24"/>
    <x v="36"/>
    <x v="4"/>
  </r>
  <r>
    <x v="2"/>
    <x v="2"/>
    <x v="2"/>
    <x v="28"/>
    <x v="33"/>
    <s v="perda de credibilidade dos empregados nas iniciativas de gestão de pessoas e a perda do indicador para futuras ações"/>
    <x v="25"/>
    <x v="37"/>
    <x v="1"/>
  </r>
  <r>
    <x v="2"/>
    <x v="2"/>
    <x v="2"/>
    <x v="28"/>
    <x v="34"/>
    <s v="prestação de serviços orientados a demandas pontuais e de forma superficial"/>
    <x v="26"/>
    <x v="38"/>
    <x v="1"/>
  </r>
  <r>
    <x v="2"/>
    <x v="2"/>
    <x v="2"/>
    <x v="28"/>
    <x v="35"/>
    <s v="Estagnação do processo evolutivo das atividades relacionadas à saúde dos empregados"/>
    <x v="27"/>
    <x v="39"/>
    <x v="1"/>
  </r>
  <r>
    <x v="2"/>
    <x v="2"/>
    <x v="2"/>
    <x v="28"/>
    <x v="36"/>
    <s v="perdas de prazos, produção de informações incompletas e descumprimento das legislações previdenciária e trabalhista"/>
    <x v="13"/>
    <x v="40"/>
    <x v="1"/>
  </r>
  <r>
    <x v="2"/>
    <x v="2"/>
    <x v="2"/>
    <x v="29"/>
    <x v="37"/>
    <s v="Acidentes de trabalho relacionados a sobrecarga de trabalho"/>
    <x v="16"/>
    <x v="34"/>
    <x v="1"/>
  </r>
  <r>
    <x v="2"/>
    <x v="2"/>
    <x v="2"/>
    <x v="29"/>
    <x v="38"/>
    <s v="Descumprimentos de prazos e erros na execução de atividades de segurança do trabalho"/>
    <x v="16"/>
    <x v="41"/>
    <x v="1"/>
  </r>
  <r>
    <x v="2"/>
    <x v="2"/>
    <x v="2"/>
    <x v="29"/>
    <x v="31"/>
    <s v="Conflitos entre o parecer e o entendimento do empregado"/>
    <x v="28"/>
    <x v="35"/>
    <x v="1"/>
  </r>
  <r>
    <x v="2"/>
    <x v="2"/>
    <x v="2"/>
    <x v="29"/>
    <x v="39"/>
    <s v="subnotificações de empregados expostos a riscos ocupacionais"/>
    <x v="26"/>
    <x v="42"/>
    <x v="4"/>
  </r>
  <r>
    <x v="2"/>
    <x v="2"/>
    <x v="2"/>
    <x v="29"/>
    <x v="40"/>
    <s v="Análise incompleta da equipe de segurança do trabalho"/>
    <x v="29"/>
    <x v="43"/>
    <x v="0"/>
  </r>
  <r>
    <x v="2"/>
    <x v="2"/>
    <x v="2"/>
    <x v="29"/>
    <x v="41"/>
    <s v="Estagnação do processo evolutivo das atividades relacionadas à segurança dos empregados"/>
    <x v="27"/>
    <x v="39"/>
    <x v="1"/>
  </r>
  <r>
    <x v="2"/>
    <x v="2"/>
    <x v="2"/>
    <x v="29"/>
    <x v="36"/>
    <s v="perdas de prazos, produção de informações incompletas e descumprimento das legislações previdenciária e trabalhista"/>
    <x v="13"/>
    <x v="44"/>
    <x v="1"/>
  </r>
  <r>
    <x v="2"/>
    <x v="2"/>
    <x v="2"/>
    <x v="30"/>
    <x v="7"/>
    <m/>
    <x v="7"/>
    <x v="9"/>
    <x v="3"/>
  </r>
  <r>
    <x v="2"/>
    <x v="2"/>
    <x v="2"/>
    <x v="31"/>
    <x v="7"/>
    <m/>
    <x v="7"/>
    <x v="9"/>
    <x v="3"/>
  </r>
  <r>
    <x v="2"/>
    <x v="2"/>
    <x v="2"/>
    <x v="32"/>
    <x v="7"/>
    <m/>
    <x v="7"/>
    <x v="9"/>
    <x v="3"/>
  </r>
  <r>
    <x v="2"/>
    <x v="2"/>
    <x v="2"/>
    <x v="33"/>
    <x v="7"/>
    <m/>
    <x v="7"/>
    <x v="9"/>
    <x v="3"/>
  </r>
  <r>
    <x v="2"/>
    <x v="2"/>
    <x v="2"/>
    <x v="34"/>
    <x v="7"/>
    <m/>
    <x v="7"/>
    <x v="9"/>
    <x v="3"/>
  </r>
  <r>
    <x v="2"/>
    <x v="2"/>
    <x v="2"/>
    <x v="35"/>
    <x v="7"/>
    <m/>
    <x v="7"/>
    <x v="9"/>
    <x v="3"/>
  </r>
  <r>
    <x v="2"/>
    <x v="2"/>
    <x v="2"/>
    <x v="36"/>
    <x v="7"/>
    <m/>
    <x v="7"/>
    <x v="9"/>
    <x v="3"/>
  </r>
  <r>
    <x v="2"/>
    <x v="2"/>
    <x v="2"/>
    <x v="37"/>
    <x v="7"/>
    <m/>
    <x v="7"/>
    <x v="9"/>
    <x v="3"/>
  </r>
  <r>
    <x v="2"/>
    <x v="2"/>
    <x v="2"/>
    <x v="38"/>
    <x v="7"/>
    <m/>
    <x v="7"/>
    <x v="9"/>
    <x v="3"/>
  </r>
  <r>
    <x v="2"/>
    <x v="2"/>
    <x v="2"/>
    <x v="39"/>
    <x v="7"/>
    <m/>
    <x v="7"/>
    <x v="9"/>
    <x v="3"/>
  </r>
  <r>
    <x v="2"/>
    <x v="2"/>
    <x v="2"/>
    <x v="40"/>
    <x v="7"/>
    <m/>
    <x v="7"/>
    <x v="9"/>
    <x v="3"/>
  </r>
  <r>
    <x v="3"/>
    <x v="3"/>
    <x v="3"/>
    <x v="41"/>
    <x v="7"/>
    <m/>
    <x v="7"/>
    <x v="9"/>
    <x v="3"/>
  </r>
  <r>
    <x v="3"/>
    <x v="3"/>
    <x v="3"/>
    <x v="42"/>
    <x v="7"/>
    <m/>
    <x v="7"/>
    <x v="9"/>
    <x v="3"/>
  </r>
  <r>
    <x v="3"/>
    <x v="3"/>
    <x v="3"/>
    <x v="43"/>
    <x v="7"/>
    <m/>
    <x v="7"/>
    <x v="9"/>
    <x v="3"/>
  </r>
  <r>
    <x v="3"/>
    <x v="3"/>
    <x v="3"/>
    <x v="44"/>
    <x v="7"/>
    <m/>
    <x v="7"/>
    <x v="9"/>
    <x v="3"/>
  </r>
  <r>
    <x v="3"/>
    <x v="3"/>
    <x v="3"/>
    <x v="45"/>
    <x v="7"/>
    <m/>
    <x v="7"/>
    <x v="9"/>
    <x v="3"/>
  </r>
  <r>
    <x v="3"/>
    <x v="3"/>
    <x v="3"/>
    <x v="46"/>
    <x v="42"/>
    <s v="Falha na escolha das concorrentes"/>
    <x v="30"/>
    <x v="45"/>
    <x v="1"/>
  </r>
  <r>
    <x v="3"/>
    <x v="3"/>
    <x v="3"/>
    <x v="46"/>
    <x v="43"/>
    <s v="Desatento, não manusear corretamente armamentos, desconhecer os protocolos de segurança do prédio, falta de habilidade para lidar com situações extraordinárias"/>
    <x v="1"/>
    <x v="46"/>
    <x v="1"/>
  </r>
  <r>
    <x v="3"/>
    <x v="3"/>
    <x v="3"/>
    <x v="46"/>
    <x v="12"/>
    <s v="Atraso ou não pagamento de contratos, prestação de serviços ou convênios"/>
    <x v="31"/>
    <x v="47"/>
    <x v="4"/>
  </r>
  <r>
    <x v="3"/>
    <x v="3"/>
    <x v="3"/>
    <x v="47"/>
    <x v="7"/>
    <m/>
    <x v="7"/>
    <x v="9"/>
    <x v="3"/>
  </r>
  <r>
    <x v="3"/>
    <x v="3"/>
    <x v="3"/>
    <x v="48"/>
    <x v="7"/>
    <m/>
    <x v="7"/>
    <x v="9"/>
    <x v="3"/>
  </r>
  <r>
    <x v="3"/>
    <x v="3"/>
    <x v="3"/>
    <x v="49"/>
    <x v="7"/>
    <m/>
    <x v="7"/>
    <x v="9"/>
    <x v="3"/>
  </r>
  <r>
    <x v="3"/>
    <x v="3"/>
    <x v="3"/>
    <x v="50"/>
    <x v="7"/>
    <m/>
    <x v="7"/>
    <x v="9"/>
    <x v="3"/>
  </r>
  <r>
    <x v="3"/>
    <x v="3"/>
    <x v="3"/>
    <x v="51"/>
    <x v="7"/>
    <m/>
    <x v="7"/>
    <x v="9"/>
    <x v="3"/>
  </r>
  <r>
    <x v="3"/>
    <x v="3"/>
    <x v="3"/>
    <x v="52"/>
    <x v="44"/>
    <s v="não garantia da entrega de documentos, não garantia do recebimento de documentos. Movimentações de documentos errados. Fluxo de trâmite errado"/>
    <x v="32"/>
    <x v="48"/>
    <x v="1"/>
  </r>
  <r>
    <x v="3"/>
    <x v="3"/>
    <x v="3"/>
    <x v="52"/>
    <x v="45"/>
    <s v="interrupção dos serviços"/>
    <x v="33"/>
    <x v="49"/>
    <x v="1"/>
  </r>
  <r>
    <x v="3"/>
    <x v="3"/>
    <x v="3"/>
    <x v="52"/>
    <x v="44"/>
    <s v="não garantia da entrega de documentos, não garantia do recebimento de documentos"/>
    <x v="34"/>
    <x v="48"/>
    <x v="1"/>
  </r>
  <r>
    <x v="3"/>
    <x v="3"/>
    <x v="3"/>
    <x v="53"/>
    <x v="7"/>
    <m/>
    <x v="7"/>
    <x v="9"/>
    <x v="3"/>
  </r>
  <r>
    <x v="3"/>
    <x v="3"/>
    <x v="3"/>
    <x v="54"/>
    <x v="7"/>
    <m/>
    <x v="7"/>
    <x v="9"/>
    <x v="3"/>
  </r>
  <r>
    <x v="4"/>
    <x v="4"/>
    <x v="4"/>
    <x v="55"/>
    <x v="7"/>
    <m/>
    <x v="7"/>
    <x v="9"/>
    <x v="3"/>
  </r>
  <r>
    <x v="4"/>
    <x v="4"/>
    <x v="5"/>
    <x v="56"/>
    <x v="7"/>
    <m/>
    <x v="7"/>
    <x v="9"/>
    <x v="3"/>
  </r>
  <r>
    <x v="5"/>
    <x v="5"/>
    <x v="6"/>
    <x v="57"/>
    <x v="46"/>
    <s v="preenchimento inadequado das planilhas de custos dos processos institucionais"/>
    <x v="35"/>
    <x v="50"/>
    <x v="0"/>
  </r>
  <r>
    <x v="5"/>
    <x v="5"/>
    <x v="6"/>
    <x v="57"/>
    <x v="46"/>
    <s v="recebimento de planilhas orçamentárias das demais áreas com preços inadequados e inconsistências"/>
    <x v="36"/>
    <x v="51"/>
    <x v="0"/>
  </r>
  <r>
    <x v="5"/>
    <x v="5"/>
    <x v="6"/>
    <x v="57"/>
    <x v="47"/>
    <s v="erros de precificação e preenchimentos inconsistentes"/>
    <x v="37"/>
    <x v="50"/>
    <x v="0"/>
  </r>
  <r>
    <x v="5"/>
    <x v="5"/>
    <x v="6"/>
    <x v="57"/>
    <x v="48"/>
    <s v="falta de especialização dos analistas para especificação dos custos"/>
    <x v="38"/>
    <x v="52"/>
    <x v="1"/>
  </r>
  <r>
    <x v="5"/>
    <x v="5"/>
    <x v="6"/>
    <x v="58"/>
    <x v="47"/>
    <s v="utilização de precificação sem compatibilidade com o mercado"/>
    <x v="39"/>
    <x v="53"/>
    <x v="0"/>
  </r>
  <r>
    <x v="5"/>
    <x v="5"/>
    <x v="6"/>
    <x v="59"/>
    <x v="7"/>
    <m/>
    <x v="7"/>
    <x v="9"/>
    <x v="3"/>
  </r>
  <r>
    <x v="5"/>
    <x v="5"/>
    <x v="6"/>
    <x v="60"/>
    <x v="7"/>
    <m/>
    <x v="7"/>
    <x v="9"/>
    <x v="3"/>
  </r>
  <r>
    <x v="6"/>
    <x v="6"/>
    <x v="5"/>
    <x v="61"/>
    <x v="7"/>
    <m/>
    <x v="7"/>
    <x v="9"/>
    <x v="3"/>
  </r>
  <r>
    <x v="6"/>
    <x v="6"/>
    <x v="7"/>
    <x v="62"/>
    <x v="7"/>
    <m/>
    <x v="7"/>
    <x v="9"/>
    <x v="3"/>
  </r>
  <r>
    <x v="6"/>
    <x v="6"/>
    <x v="5"/>
    <x v="63"/>
    <x v="7"/>
    <m/>
    <x v="7"/>
    <x v="9"/>
    <x v="3"/>
  </r>
  <r>
    <x v="6"/>
    <x v="6"/>
    <x v="8"/>
    <x v="64"/>
    <x v="49"/>
    <s v="falhas no atendimento a demandas externas ou perda de oportunidade no aprimoramento da governança"/>
    <x v="40"/>
    <x v="54"/>
    <x v="0"/>
  </r>
  <r>
    <x v="6"/>
    <x v="6"/>
    <x v="8"/>
    <x v="64"/>
    <x v="50"/>
    <s v="articulações e orientações emanadas da Empresa em desalinhamento com diretrizes e regramentos estabelecidos"/>
    <x v="41"/>
    <x v="55"/>
    <x v="1"/>
  </r>
  <r>
    <x v="6"/>
    <x v="6"/>
    <x v="9"/>
    <x v="65"/>
    <x v="7"/>
    <m/>
    <x v="7"/>
    <x v="9"/>
    <x v="3"/>
  </r>
  <r>
    <x v="6"/>
    <x v="6"/>
    <x v="10"/>
    <x v="66"/>
    <x v="7"/>
    <m/>
    <x v="7"/>
    <x v="9"/>
    <x v="3"/>
  </r>
  <r>
    <x v="6"/>
    <x v="6"/>
    <x v="11"/>
    <x v="67"/>
    <x v="51"/>
    <s v="execução inadequada das ações relacionadas a operação e manutenção de barragens"/>
    <x v="1"/>
    <x v="56"/>
    <x v="1"/>
  </r>
  <r>
    <x v="6"/>
    <x v="6"/>
    <x v="11"/>
    <x v="67"/>
    <x v="52"/>
    <s v="insuficiência na disponibilidade de recursos financeiros para operação, manutenção de barragens; suspensão, aditamento ou rescisão de instrumentos pactuados ou postergações em contratações fundamentais"/>
    <x v="42"/>
    <x v="57"/>
    <x v="4"/>
  </r>
  <r>
    <x v="6"/>
    <x v="6"/>
    <x v="11"/>
    <x v="67"/>
    <x v="53"/>
    <s v="dificuldade no acompanhamento emergente das demandas operacionais e resposta a matérias que comprometam a imagem institucional, publicadas na imprensa televisada, escrita e falada"/>
    <x v="43"/>
    <x v="58"/>
    <x v="0"/>
  </r>
  <r>
    <x v="6"/>
    <x v="6"/>
    <x v="11"/>
    <x v="67"/>
    <x v="54"/>
    <s v="planejamento e padronização inadequados das ações de operação e manutenção de barragens"/>
    <x v="44"/>
    <x v="59"/>
    <x v="1"/>
  </r>
  <r>
    <x v="6"/>
    <x v="6"/>
    <x v="11"/>
    <x v="68"/>
    <x v="55"/>
    <s v="execução inadequada das ações relacionadas a regularização, gestão e segurança de barragens"/>
    <x v="1"/>
    <x v="56"/>
    <x v="1"/>
  </r>
  <r>
    <x v="6"/>
    <x v="6"/>
    <x v="11"/>
    <x v="68"/>
    <x v="52"/>
    <s v="insuficiência na disponibilidade de recursos financeiros para operação, manutenção de barragens; incompatibilidade entre o recurso necessário e o repassado; suspensão, aditamento ou rescisão de instrumentos pactuados ou postergações em contratações fundamentais"/>
    <x v="42"/>
    <x v="60"/>
    <x v="4"/>
  </r>
  <r>
    <x v="6"/>
    <x v="6"/>
    <x v="11"/>
    <x v="68"/>
    <x v="53"/>
    <s v="dificuldade no acompanhamento emergente das demandas operacionais e resposta a matérias que comprometam a imagem institucional, publicadas na imprensa televisada, escrita e falada"/>
    <x v="43"/>
    <x v="61"/>
    <x v="0"/>
  </r>
  <r>
    <x v="6"/>
    <x v="6"/>
    <x v="11"/>
    <x v="68"/>
    <x v="56"/>
    <s v="planejamento e padronização inadequados das ações de regularização, gestão e segurança de barragens"/>
    <x v="40"/>
    <x v="62"/>
    <x v="4"/>
  </r>
  <r>
    <x v="7"/>
    <x v="7"/>
    <x v="11"/>
    <x v="69"/>
    <x v="57"/>
    <s v="planejamento e execução inadequada das ações a serem implantadas"/>
    <x v="35"/>
    <x v="63"/>
    <x v="0"/>
  </r>
  <r>
    <x v="7"/>
    <x v="7"/>
    <x v="11"/>
    <x v="69"/>
    <x v="57"/>
    <s v="planejamento e execução inadequada das ações a serem implantadas"/>
    <x v="32"/>
    <x v="63"/>
    <x v="0"/>
  </r>
  <r>
    <x v="7"/>
    <x v="7"/>
    <x v="11"/>
    <x v="69"/>
    <x v="58"/>
    <s v="produção de ADOs e DPOs com indicações de crédito insuficientes para a execução de contratos, convênios e demais instrumentos congêneres na Codevasf"/>
    <x v="45"/>
    <x v="64"/>
    <x v="1"/>
  </r>
  <r>
    <x v="7"/>
    <x v="7"/>
    <x v="11"/>
    <x v="70"/>
    <x v="59"/>
    <s v="incompatibilidade entre o que foi previsto e a interrupção da execução de contratos, convênios e demais instrumentos"/>
    <x v="31"/>
    <x v="65"/>
    <x v="1"/>
  </r>
  <r>
    <x v="7"/>
    <x v="7"/>
    <x v="11"/>
    <x v="71"/>
    <x v="60"/>
    <s v="articulações em desalinhamento com diretrizes e regramentos estabelecidos"/>
    <x v="46"/>
    <x v="66"/>
    <x v="1"/>
  </r>
  <r>
    <x v="7"/>
    <x v="7"/>
    <x v="11"/>
    <x v="71"/>
    <x v="57"/>
    <s v="poderá acontecer o planejamento e execução inadequada das ações a serem implantadas"/>
    <x v="47"/>
    <x v="67"/>
    <x v="1"/>
  </r>
  <r>
    <x v="7"/>
    <x v="7"/>
    <x v="11"/>
    <x v="72"/>
    <x v="7"/>
    <m/>
    <x v="7"/>
    <x v="9"/>
    <x v="3"/>
  </r>
  <r>
    <x v="7"/>
    <x v="7"/>
    <x v="11"/>
    <x v="73"/>
    <x v="7"/>
    <m/>
    <x v="7"/>
    <x v="9"/>
    <x v="3"/>
  </r>
  <r>
    <x v="8"/>
    <x v="8"/>
    <x v="12"/>
    <x v="74"/>
    <x v="61"/>
    <s v="Falta de fornecimento de energia aos equipamentos do PISF"/>
    <x v="31"/>
    <x v="68"/>
    <x v="0"/>
  </r>
  <r>
    <x v="8"/>
    <x v="8"/>
    <x v="12"/>
    <x v="74"/>
    <x v="62"/>
    <s v="procedimento licitatório para aquisição de energia elétrica em curto prazo"/>
    <x v="48"/>
    <x v="69"/>
    <x v="0"/>
  </r>
  <r>
    <x v="8"/>
    <x v="8"/>
    <x v="12"/>
    <x v="74"/>
    <x v="63"/>
    <s v="aquisição de energia elétrica após o consumo do total de energia já contratada (com insuficiência por lastro de energia, caracterizado quando o total de energia consumido nos últimos 12 meses for maior que o total de contratos)"/>
    <x v="49"/>
    <x v="70"/>
    <x v="4"/>
  </r>
  <r>
    <x v="8"/>
    <x v="8"/>
    <x v="12"/>
    <x v="74"/>
    <x v="64"/>
    <s v="dificuldade em manter o funcionamento das infraestruturas do PISF, devido à complexidade do empreendimento"/>
    <x v="50"/>
    <x v="71"/>
    <x v="5"/>
  </r>
  <r>
    <x v="8"/>
    <x v="8"/>
    <x v="12"/>
    <x v="75"/>
    <x v="65"/>
    <s v="paralisação de processos por conta dos defeitos e falhas a serem consertados"/>
    <x v="51"/>
    <x v="72"/>
    <x v="1"/>
  </r>
  <r>
    <x v="8"/>
    <x v="8"/>
    <x v="13"/>
    <x v="76"/>
    <x v="7"/>
    <m/>
    <x v="7"/>
    <x v="9"/>
    <x v="3"/>
  </r>
  <r>
    <x v="8"/>
    <x v="8"/>
    <x v="12"/>
    <x v="77"/>
    <x v="7"/>
    <m/>
    <x v="7"/>
    <x v="9"/>
    <x v="3"/>
  </r>
  <r>
    <x v="9"/>
    <x v="9"/>
    <x v="13"/>
    <x v="78"/>
    <x v="66"/>
    <s v="emissão de atestado de disponibilidade orçamentária com indicações de crédito insuficientes para a execução de contratos, convênios e demais instrumentos congêneres na Codevasf"/>
    <x v="52"/>
    <x v="73"/>
    <x v="5"/>
  </r>
  <r>
    <x v="9"/>
    <x v="9"/>
    <x v="13"/>
    <x v="79"/>
    <x v="67"/>
    <s v="emissão de Notas de Empenho com dados incorretos ou incompletos"/>
    <x v="1"/>
    <x v="74"/>
    <x v="1"/>
  </r>
  <r>
    <x v="9"/>
    <x v="9"/>
    <x v="13"/>
    <x v="79"/>
    <x v="68"/>
    <s v="bloqueio e/ou cancelamento de dotações de ações em execução"/>
    <x v="53"/>
    <x v="75"/>
    <x v="1"/>
  </r>
  <r>
    <x v="9"/>
    <x v="9"/>
    <x v="13"/>
    <x v="79"/>
    <x v="68"/>
    <s v="bloqueio e/ou cancelamento de dotações de ações em execução"/>
    <x v="53"/>
    <x v="75"/>
    <x v="1"/>
  </r>
  <r>
    <x v="9"/>
    <x v="9"/>
    <x v="13"/>
    <x v="79"/>
    <x v="69"/>
    <s v="erro na inclusão de forma manual no SIGEO dos dados de Teds transferidos à Codevasf"/>
    <x v="54"/>
    <x v="76"/>
    <x v="1"/>
  </r>
  <r>
    <x v="9"/>
    <x v="9"/>
    <x v="13"/>
    <x v="79"/>
    <x v="70"/>
    <s v="perda de créditos orçamentários alocados à Codevasf, por cancelamento de saldos de Restos a Pagar não liquidados até a data limite"/>
    <x v="55"/>
    <x v="77"/>
    <x v="1"/>
  </r>
  <r>
    <x v="9"/>
    <x v="9"/>
    <x v="13"/>
    <x v="80"/>
    <x v="71"/>
    <s v="produção de propostas orçamentárias (PLOA) e declaração de disponibilidade orçamentária (DPO) com indicações de créditos insuficientes para a execução das iniciativas da Codevasf"/>
    <x v="52"/>
    <x v="73"/>
    <x v="5"/>
  </r>
  <r>
    <x v="9"/>
    <x v="9"/>
    <x v="13"/>
    <x v="81"/>
    <x v="72"/>
    <s v="envio de solicitações de alterações orçamentárias fora do prazo ou com informações incompletas que impossibilitam a efetivação das alterações"/>
    <x v="56"/>
    <x v="73"/>
    <x v="5"/>
  </r>
  <r>
    <x v="9"/>
    <x v="9"/>
    <x v="13"/>
    <x v="82"/>
    <x v="7"/>
    <m/>
    <x v="7"/>
    <x v="9"/>
    <x v="3"/>
  </r>
  <r>
    <x v="10"/>
    <x v="10"/>
    <x v="14"/>
    <x v="83"/>
    <x v="73"/>
    <s v="não atingimento das metas estabelecidas no Planejamento Estratégico Institucional (PEI)"/>
    <x v="57"/>
    <x v="78"/>
    <x v="5"/>
  </r>
  <r>
    <x v="10"/>
    <x v="10"/>
    <x v="14"/>
    <x v="83"/>
    <x v="74"/>
    <s v="dificuldade de definir institucionalmente critérios para os projetos prioritários"/>
    <x v="58"/>
    <x v="79"/>
    <x v="1"/>
  </r>
  <r>
    <x v="10"/>
    <x v="10"/>
    <x v="14"/>
    <x v="83"/>
    <x v="75"/>
    <s v="descontinuidade e mudança de metodologia na elaboração do PEI"/>
    <x v="59"/>
    <x v="80"/>
    <x v="1"/>
  </r>
  <r>
    <x v="10"/>
    <x v="10"/>
    <x v="14"/>
    <x v="83"/>
    <x v="76"/>
    <s v="descumprimento da estratégia organizacional"/>
    <x v="60"/>
    <x v="81"/>
    <x v="5"/>
  </r>
  <r>
    <x v="10"/>
    <x v="10"/>
    <x v="14"/>
    <x v="83"/>
    <x v="77"/>
    <s v="erros operacionais na elaboração do PEI"/>
    <x v="61"/>
    <x v="82"/>
    <x v="1"/>
  </r>
  <r>
    <x v="10"/>
    <x v="10"/>
    <x v="14"/>
    <x v="83"/>
    <x v="78"/>
    <s v="deficiência no gerenciamento do PEI"/>
    <x v="62"/>
    <x v="83"/>
    <x v="5"/>
  </r>
  <r>
    <x v="10"/>
    <x v="10"/>
    <x v="14"/>
    <x v="84"/>
    <x v="79"/>
    <s v="ineficiência na elaboração e execução da carteira de projetos"/>
    <x v="63"/>
    <x v="84"/>
    <x v="2"/>
  </r>
  <r>
    <x v="10"/>
    <x v="10"/>
    <x v="14"/>
    <x v="84"/>
    <x v="80"/>
    <s v="execução de projetos não prioritários"/>
    <x v="31"/>
    <x v="85"/>
    <x v="5"/>
  </r>
  <r>
    <x v="10"/>
    <x v="10"/>
    <x v="14"/>
    <x v="84"/>
    <x v="75"/>
    <s v="descontinuidade e mudança de metodologia na elaboração do PAN"/>
    <x v="59"/>
    <x v="80"/>
    <x v="5"/>
  </r>
  <r>
    <x v="10"/>
    <x v="10"/>
    <x v="14"/>
    <x v="84"/>
    <x v="77"/>
    <s v="erros operacionais na elaboração do PAN"/>
    <x v="61"/>
    <x v="82"/>
    <x v="1"/>
  </r>
  <r>
    <x v="10"/>
    <x v="10"/>
    <x v="14"/>
    <x v="84"/>
    <x v="81"/>
    <s v="deficiência no gerenciamento do PAN"/>
    <x v="62"/>
    <x v="83"/>
    <x v="5"/>
  </r>
  <r>
    <x v="10"/>
    <x v="10"/>
    <x v="14"/>
    <x v="84"/>
    <x v="82"/>
    <s v="limitações técnicas"/>
    <x v="1"/>
    <x v="86"/>
    <x v="1"/>
  </r>
  <r>
    <x v="10"/>
    <x v="10"/>
    <x v="14"/>
    <x v="85"/>
    <x v="83"/>
    <s v="baixo desempenho nos índices de governança do TCU e da Sest"/>
    <x v="64"/>
    <x v="87"/>
    <x v="2"/>
  </r>
  <r>
    <x v="10"/>
    <x v="10"/>
    <x v="14"/>
    <x v="85"/>
    <x v="84"/>
    <s v="baixo desempenho nos índices de governança do TCU e da Sest"/>
    <x v="64"/>
    <x v="87"/>
    <x v="2"/>
  </r>
  <r>
    <x v="10"/>
    <x v="10"/>
    <x v="14"/>
    <x v="85"/>
    <x v="84"/>
    <s v="baixo desempenho nos índices de governança do TCU e da Sest"/>
    <x v="64"/>
    <x v="87"/>
    <x v="2"/>
  </r>
  <r>
    <x v="10"/>
    <x v="10"/>
    <x v="14"/>
    <x v="85"/>
    <x v="85"/>
    <s v="nível de transparência limitado das informações"/>
    <x v="65"/>
    <x v="88"/>
    <x v="4"/>
  </r>
  <r>
    <x v="10"/>
    <x v="10"/>
    <x v="14"/>
    <x v="86"/>
    <x v="86"/>
    <s v="apresentação de informações estratégicas sem acuracidade"/>
    <x v="66"/>
    <x v="89"/>
    <x v="2"/>
  </r>
  <r>
    <x v="10"/>
    <x v="10"/>
    <x v="14"/>
    <x v="86"/>
    <x v="75"/>
    <s v="descontinuidade e mudança de metodologia na elaboração das informações estratégicas"/>
    <x v="67"/>
    <x v="90"/>
    <x v="1"/>
  </r>
  <r>
    <x v="10"/>
    <x v="10"/>
    <x v="14"/>
    <x v="86"/>
    <x v="87"/>
    <s v="dificuldade no monitoramento e avaliação de políticas públicas"/>
    <x v="68"/>
    <x v="91"/>
    <x v="5"/>
  </r>
  <r>
    <x v="10"/>
    <x v="10"/>
    <x v="14"/>
    <x v="86"/>
    <x v="87"/>
    <s v="dificuldade no monitoramento e avaliação de políticas públicas"/>
    <x v="69"/>
    <x v="91"/>
    <x v="5"/>
  </r>
  <r>
    <x v="10"/>
    <x v="10"/>
    <x v="14"/>
    <x v="87"/>
    <x v="7"/>
    <m/>
    <x v="7"/>
    <x v="9"/>
    <x v="3"/>
  </r>
  <r>
    <x v="10"/>
    <x v="10"/>
    <x v="7"/>
    <x v="88"/>
    <x v="88"/>
    <s v="comprometimento e perda de integridade das informações e análises orientadas à gestão de instrumentos"/>
    <x v="70"/>
    <x v="92"/>
    <x v="1"/>
  </r>
  <r>
    <x v="10"/>
    <x v="10"/>
    <x v="7"/>
    <x v="88"/>
    <x v="89"/>
    <s v="descumprimento dos normativos da gestão de contratos e convênios"/>
    <x v="71"/>
    <x v="93"/>
    <x v="4"/>
  </r>
  <r>
    <x v="10"/>
    <x v="10"/>
    <x v="7"/>
    <x v="88"/>
    <x v="90"/>
    <s v="morosidade dos processos"/>
    <x v="13"/>
    <x v="94"/>
    <x v="4"/>
  </r>
  <r>
    <x v="10"/>
    <x v="10"/>
    <x v="7"/>
    <x v="88"/>
    <x v="91"/>
    <s v="fragilidade na gestão contratual"/>
    <x v="72"/>
    <x v="95"/>
    <x v="4"/>
  </r>
  <r>
    <x v="10"/>
    <x v="10"/>
    <x v="7"/>
    <x v="88"/>
    <x v="92"/>
    <s v="inconformidade dos processos baseada em legislações desatualizadas"/>
    <x v="73"/>
    <x v="96"/>
    <x v="4"/>
  </r>
  <r>
    <x v="10"/>
    <x v="10"/>
    <x v="7"/>
    <x v="88"/>
    <x v="93"/>
    <s v="não identificação de erros no processo de gestão dos instrumentos de Contratos e convênios"/>
    <x v="74"/>
    <x v="97"/>
    <x v="4"/>
  </r>
  <r>
    <x v="10"/>
    <x v="10"/>
    <x v="7"/>
    <x v="89"/>
    <x v="7"/>
    <m/>
    <x v="7"/>
    <x v="9"/>
    <x v="3"/>
  </r>
  <r>
    <x v="10"/>
    <x v="10"/>
    <x v="7"/>
    <x v="90"/>
    <x v="7"/>
    <m/>
    <x v="7"/>
    <x v="9"/>
    <x v="3"/>
  </r>
  <r>
    <x v="10"/>
    <x v="10"/>
    <x v="14"/>
    <x v="91"/>
    <x v="7"/>
    <m/>
    <x v="7"/>
    <x v="9"/>
    <x v="3"/>
  </r>
  <r>
    <x v="11"/>
    <x v="11"/>
    <x v="10"/>
    <x v="92"/>
    <x v="7"/>
    <m/>
    <x v="7"/>
    <x v="9"/>
    <x v="3"/>
  </r>
  <r>
    <x v="11"/>
    <x v="11"/>
    <x v="10"/>
    <x v="93"/>
    <x v="7"/>
    <m/>
    <x v="7"/>
    <x v="9"/>
    <x v="3"/>
  </r>
  <r>
    <x v="11"/>
    <x v="11"/>
    <x v="7"/>
    <x v="94"/>
    <x v="94"/>
    <s v="contratação de uma solução de TI que não atenda à necessidade de negócio"/>
    <x v="75"/>
    <x v="98"/>
    <x v="0"/>
  </r>
  <r>
    <x v="11"/>
    <x v="11"/>
    <x v="7"/>
    <x v="94"/>
    <x v="95"/>
    <s v="limitação da competição"/>
    <x v="76"/>
    <x v="99"/>
    <x v="0"/>
  </r>
  <r>
    <x v="11"/>
    <x v="11"/>
    <x v="7"/>
    <x v="94"/>
    <x v="96"/>
    <s v="interferência do fabricante do produto quando a contratação é feita pelo princípio da padronização"/>
    <x v="77"/>
    <x v="99"/>
    <x v="0"/>
  </r>
  <r>
    <x v="11"/>
    <x v="11"/>
    <x v="7"/>
    <x v="94"/>
    <x v="97"/>
    <s v="adoção de tipo de solução que siga predominantemente padrões proprietários"/>
    <x v="78"/>
    <x v="100"/>
    <x v="0"/>
  </r>
  <r>
    <x v="11"/>
    <x v="11"/>
    <x v="7"/>
    <x v="94"/>
    <x v="98"/>
    <s v="entrega de soluções inadequadas"/>
    <x v="79"/>
    <x v="101"/>
    <x v="1"/>
  </r>
  <r>
    <x v="11"/>
    <x v="11"/>
    <x v="7"/>
    <x v="94"/>
    <x v="99"/>
    <s v="aproveitamento de edital ou adesão a uma ata de registro de preço de outra instituição mais madura que contenha modelos de execução do objeto e de gestão do contrato para os quais o órgão não está preparado"/>
    <x v="80"/>
    <x v="102"/>
    <x v="1"/>
  </r>
  <r>
    <x v="11"/>
    <x v="11"/>
    <x v="7"/>
    <x v="94"/>
    <x v="100"/>
    <s v="aproveitamento de edital ou adesão a uma ata de registro de preço de outra instituição menos madura que contenha modelos de execução do objeto e de gestão do contrato considerados insuficientes ao órgão"/>
    <x v="80"/>
    <x v="103"/>
    <x v="1"/>
  </r>
  <r>
    <x v="11"/>
    <x v="11"/>
    <x v="7"/>
    <x v="94"/>
    <x v="101"/>
    <s v="modelos de gestão do contrato inadequados"/>
    <x v="81"/>
    <x v="104"/>
    <x v="1"/>
  </r>
  <r>
    <x v="11"/>
    <x v="11"/>
    <x v="7"/>
    <x v="94"/>
    <x v="102"/>
    <s v="backlog extenso de demandas reprimidas e sobrecarga da gerência"/>
    <x v="82"/>
    <x v="105"/>
    <x v="1"/>
  </r>
  <r>
    <x v="11"/>
    <x v="11"/>
    <x v="7"/>
    <x v="95"/>
    <x v="103"/>
    <s v="interrupção da construção, implantação ou uso da solução de TI"/>
    <x v="83"/>
    <x v="106"/>
    <x v="1"/>
  </r>
  <r>
    <x v="11"/>
    <x v="11"/>
    <x v="7"/>
    <x v="95"/>
    <x v="104"/>
    <s v="acesso indevido ao sistema"/>
    <x v="84"/>
    <x v="107"/>
    <x v="1"/>
  </r>
  <r>
    <x v="11"/>
    <x v="11"/>
    <x v="7"/>
    <x v="95"/>
    <x v="105"/>
    <s v="atraso no início da prestação de serviços contratados"/>
    <x v="85"/>
    <x v="108"/>
    <x v="0"/>
  </r>
  <r>
    <x v="11"/>
    <x v="11"/>
    <x v="7"/>
    <x v="95"/>
    <x v="106"/>
    <s v="execução e fiscalização inadequada do processo de gestão contratual"/>
    <x v="86"/>
    <x v="109"/>
    <x v="1"/>
  </r>
  <r>
    <x v="11"/>
    <x v="11"/>
    <x v="7"/>
    <x v="95"/>
    <x v="107"/>
    <s v="recusa dos servidores mais capacitados do órgão para exercerem a função de fiscal de contrato ou participarem de comissões de recebimento, por considerarem alto o risco de serem responsabilizados caso alguma irregularidade na gestão contratual seja identificada"/>
    <x v="87"/>
    <x v="110"/>
    <x v="1"/>
  </r>
  <r>
    <x v="11"/>
    <x v="11"/>
    <x v="10"/>
    <x v="96"/>
    <x v="7"/>
    <m/>
    <x v="7"/>
    <x v="9"/>
    <x v="3"/>
  </r>
  <r>
    <x v="11"/>
    <x v="11"/>
    <x v="10"/>
    <x v="97"/>
    <x v="108"/>
    <s v="dificuldade em atender demandas que requeiram a adoção de práticas e padrões de mercado na governança e gestão de TI"/>
    <x v="1"/>
    <x v="111"/>
    <x v="4"/>
  </r>
  <r>
    <x v="11"/>
    <x v="11"/>
    <x v="10"/>
    <x v="98"/>
    <x v="7"/>
    <m/>
    <x v="7"/>
    <x v="9"/>
    <x v="3"/>
  </r>
  <r>
    <x v="11"/>
    <x v="11"/>
    <x v="10"/>
    <x v="99"/>
    <x v="109"/>
    <s v="contingenciamento de operações de negócio"/>
    <x v="88"/>
    <x v="112"/>
    <x v="1"/>
  </r>
  <r>
    <x v="11"/>
    <x v="11"/>
    <x v="10"/>
    <x v="99"/>
    <x v="110"/>
    <s v="impossibilidade de recuperação de dados e sistemas de suporte em incidentes provocados por defeitos ou agentes externos"/>
    <x v="89"/>
    <x v="113"/>
    <x v="1"/>
  </r>
  <r>
    <x v="11"/>
    <x v="11"/>
    <x v="10"/>
    <x v="99"/>
    <x v="111"/>
    <s v="impossibilidade de minimizar prejuízos e restabelecer a normalidade das operações de negócio"/>
    <x v="90"/>
    <x v="114"/>
    <x v="1"/>
  </r>
  <r>
    <x v="11"/>
    <x v="11"/>
    <x v="10"/>
    <x v="99"/>
    <x v="112"/>
    <s v="uso inadequado dos recursos de Tecnologia de Informação"/>
    <x v="91"/>
    <x v="115"/>
    <x v="1"/>
  </r>
  <r>
    <x v="11"/>
    <x v="11"/>
    <x v="10"/>
    <x v="99"/>
    <x v="113"/>
    <s v="inoperância de ativos críticos de Tecnologia da Informação para atendimento às necessidades e requerimentos das operações de negócio"/>
    <x v="92"/>
    <x v="116"/>
    <x v="1"/>
  </r>
  <r>
    <x v="11"/>
    <x v="11"/>
    <x v="10"/>
    <x v="99"/>
    <x v="114"/>
    <s v="apresentação de dispositivos com vulnerabilidades em decorrência da ausência de atualização em firmwares e softwares básicos"/>
    <x v="93"/>
    <x v="117"/>
    <x v="1"/>
  </r>
  <r>
    <x v="11"/>
    <x v="11"/>
    <x v="10"/>
    <x v="99"/>
    <x v="115"/>
    <s v="ausência ou deficiência na proteção de ativos críticos de TI"/>
    <x v="94"/>
    <x v="118"/>
    <x v="1"/>
  </r>
  <r>
    <x v="11"/>
    <x v="11"/>
    <x v="10"/>
    <x v="100"/>
    <x v="116"/>
    <s v="Dificuldade na identificação do problema e/ou Classificação inadequada do incidente"/>
    <x v="1"/>
    <x v="119"/>
    <x v="1"/>
  </r>
  <r>
    <x v="11"/>
    <x v="11"/>
    <x v="10"/>
    <x v="100"/>
    <x v="89"/>
    <s v="descumprimento do procedimento estabelecido"/>
    <x v="95"/>
    <x v="120"/>
    <x v="1"/>
  </r>
  <r>
    <x v="11"/>
    <x v="11"/>
    <x v="10"/>
    <x v="100"/>
    <x v="117"/>
    <s v="dificuldade de comunicação com os responsáveis diretos pela resolução do incidente"/>
    <x v="96"/>
    <x v="121"/>
    <x v="1"/>
  </r>
  <r>
    <x v="11"/>
    <x v="11"/>
    <x v="10"/>
    <x v="101"/>
    <x v="7"/>
    <m/>
    <x v="7"/>
    <x v="9"/>
    <x v="3"/>
  </r>
  <r>
    <x v="11"/>
    <x v="11"/>
    <x v="10"/>
    <x v="102"/>
    <x v="7"/>
    <m/>
    <x v="7"/>
    <x v="9"/>
    <x v="3"/>
  </r>
  <r>
    <x v="11"/>
    <x v="11"/>
    <x v="10"/>
    <x v="103"/>
    <x v="118"/>
    <s v="manipulação indevida das informações"/>
    <x v="97"/>
    <x v="122"/>
    <x v="5"/>
  </r>
  <r>
    <x v="11"/>
    <x v="11"/>
    <x v="10"/>
    <x v="103"/>
    <x v="110"/>
    <s v="impossibilidade de recuperação de dados e sistemas de suporte em incidentes provocados por defeitos ou agentes externos"/>
    <x v="89"/>
    <x v="113"/>
    <x v="1"/>
  </r>
  <r>
    <x v="11"/>
    <x v="11"/>
    <x v="10"/>
    <x v="103"/>
    <x v="119"/>
    <s v="lentidão no acesso aos sistemas"/>
    <x v="98"/>
    <x v="123"/>
    <x v="1"/>
  </r>
  <r>
    <x v="11"/>
    <x v="11"/>
    <x v="10"/>
    <x v="103"/>
    <x v="120"/>
    <s v="acesso indevido e a manipulação da informação"/>
    <x v="99"/>
    <x v="124"/>
    <x v="4"/>
  </r>
  <r>
    <x v="11"/>
    <x v="11"/>
    <x v="10"/>
    <x v="103"/>
    <x v="121"/>
    <s v="exposição de dados"/>
    <x v="100"/>
    <x v="125"/>
    <x v="4"/>
  </r>
  <r>
    <x v="11"/>
    <x v="11"/>
    <x v="10"/>
    <x v="104"/>
    <x v="7"/>
    <m/>
    <x v="7"/>
    <x v="9"/>
    <x v="3"/>
  </r>
  <r>
    <x v="11"/>
    <x v="11"/>
    <x v="10"/>
    <x v="105"/>
    <x v="122"/>
    <s v="subutilização da biblioteca"/>
    <x v="101"/>
    <x v="126"/>
    <x v="1"/>
  </r>
  <r>
    <x v="11"/>
    <x v="11"/>
    <x v="10"/>
    <x v="106"/>
    <x v="123"/>
    <s v="subutilização do serviço disponível"/>
    <x v="102"/>
    <x v="126"/>
    <x v="1"/>
  </r>
  <r>
    <x v="11"/>
    <x v="11"/>
    <x v="10"/>
    <x v="106"/>
    <x v="124"/>
    <s v="restrição de acesso à informação"/>
    <x v="103"/>
    <x v="127"/>
    <x v="1"/>
  </r>
  <r>
    <x v="12"/>
    <x v="12"/>
    <x v="15"/>
    <x v="107"/>
    <x v="125"/>
    <s v="não regularização fundiária do parcelamento do PPI na Codevasf"/>
    <x v="53"/>
    <x v="128"/>
    <x v="1"/>
  </r>
  <r>
    <x v="12"/>
    <x v="12"/>
    <x v="15"/>
    <x v="107"/>
    <x v="126"/>
    <s v="não titulação (escritura e registro) das unidades parcelares aos irrigantes vencedores dos certames, em virtude do não atendimento da legislação de georreferenciamento"/>
    <x v="53"/>
    <x v="129"/>
    <x v="0"/>
  </r>
  <r>
    <x v="12"/>
    <x v="12"/>
    <x v="15"/>
    <x v="108"/>
    <x v="127"/>
    <s v="análises equivocadas de processos administrativos relacionados à gestão fundiária"/>
    <x v="104"/>
    <x v="130"/>
    <x v="5"/>
  </r>
  <r>
    <x v="12"/>
    <x v="12"/>
    <x v="15"/>
    <x v="108"/>
    <x v="128"/>
    <s v="adoção de procedimentos não respaldados pela legislação Agrária e normativos da Codevasf"/>
    <x v="105"/>
    <x v="130"/>
    <x v="5"/>
  </r>
  <r>
    <x v="12"/>
    <x v="12"/>
    <x v="15"/>
    <x v="108"/>
    <x v="125"/>
    <s v="não regularização fundiária das unidades parcelares dos PPIs na Codevasf"/>
    <x v="53"/>
    <x v="131"/>
    <x v="0"/>
  </r>
  <r>
    <x v="12"/>
    <x v="12"/>
    <x v="15"/>
    <x v="108"/>
    <x v="129"/>
    <s v="aumento do número de lotes sujeitos à retomada e à devolução"/>
    <x v="106"/>
    <x v="132"/>
    <x v="1"/>
  </r>
  <r>
    <x v="12"/>
    <x v="12"/>
    <x v="15"/>
    <x v="108"/>
    <x v="130"/>
    <s v="não entregas de relatórios atualizados dos lotes ocupados para a gestão fundiária"/>
    <x v="107"/>
    <x v="133"/>
    <x v="1"/>
  </r>
  <r>
    <x v="12"/>
    <x v="12"/>
    <x v="15"/>
    <x v="109"/>
    <x v="7"/>
    <m/>
    <x v="7"/>
    <x v="9"/>
    <x v="3"/>
  </r>
  <r>
    <x v="12"/>
    <x v="12"/>
    <x v="15"/>
    <x v="110"/>
    <x v="7"/>
    <m/>
    <x v="7"/>
    <x v="9"/>
    <x v="3"/>
  </r>
  <r>
    <x v="12"/>
    <x v="12"/>
    <x v="15"/>
    <x v="111"/>
    <x v="7"/>
    <m/>
    <x v="7"/>
    <x v="9"/>
    <x v="3"/>
  </r>
  <r>
    <x v="12"/>
    <x v="12"/>
    <x v="15"/>
    <x v="112"/>
    <x v="7"/>
    <m/>
    <x v="7"/>
    <x v="9"/>
    <x v="3"/>
  </r>
  <r>
    <x v="12"/>
    <x v="12"/>
    <x v="15"/>
    <x v="113"/>
    <x v="7"/>
    <m/>
    <x v="7"/>
    <x v="9"/>
    <x v="3"/>
  </r>
  <r>
    <x v="12"/>
    <x v="12"/>
    <x v="15"/>
    <x v="114"/>
    <x v="7"/>
    <m/>
    <x v="7"/>
    <x v="9"/>
    <x v="3"/>
  </r>
  <r>
    <x v="12"/>
    <x v="12"/>
    <x v="15"/>
    <x v="115"/>
    <x v="7"/>
    <m/>
    <x v="7"/>
    <x v="9"/>
    <x v="3"/>
  </r>
  <r>
    <x v="13"/>
    <x v="13"/>
    <x v="16"/>
    <x v="116"/>
    <x v="7"/>
    <m/>
    <x v="7"/>
    <x v="9"/>
    <x v="3"/>
  </r>
  <r>
    <x v="13"/>
    <x v="13"/>
    <x v="16"/>
    <x v="117"/>
    <x v="131"/>
    <s v="falhas na coleta de dados da produção agropecuária fidedignos dos PPIs"/>
    <x v="108"/>
    <x v="134"/>
    <x v="5"/>
  </r>
  <r>
    <x v="13"/>
    <x v="13"/>
    <x v="16"/>
    <x v="117"/>
    <x v="132"/>
    <s v="comprometimento da coleta e da análise dos dados e das respectivas informações de produção agropecuária dos PPIs"/>
    <x v="109"/>
    <x v="134"/>
    <x v="5"/>
  </r>
  <r>
    <x v="13"/>
    <x v="13"/>
    <x v="16"/>
    <x v="117"/>
    <x v="133"/>
    <s v="falhas no registro, tratamento e apresentação dos dados e das respectivas informações da produção agropecuária dos PPIs"/>
    <x v="110"/>
    <x v="134"/>
    <x v="5"/>
  </r>
  <r>
    <x v="13"/>
    <x v="13"/>
    <x v="16"/>
    <x v="117"/>
    <x v="134"/>
    <s v="baixa confiabilidade de dados e das informações de produção agropecuária dos PPIs"/>
    <x v="111"/>
    <x v="135"/>
    <x v="5"/>
  </r>
  <r>
    <x v="13"/>
    <x v="13"/>
    <x v="16"/>
    <x v="117"/>
    <x v="135"/>
    <s v="erro operacional na coerência técnica dos dados de produção"/>
    <x v="112"/>
    <x v="134"/>
    <x v="5"/>
  </r>
  <r>
    <x v="13"/>
    <x v="13"/>
    <x v="16"/>
    <x v="115"/>
    <x v="7"/>
    <m/>
    <x v="7"/>
    <x v="9"/>
    <x v="3"/>
  </r>
  <r>
    <x v="13"/>
    <x v="13"/>
    <x v="17"/>
    <x v="118"/>
    <x v="7"/>
    <m/>
    <x v="7"/>
    <x v="9"/>
    <x v="3"/>
  </r>
  <r>
    <x v="13"/>
    <x v="13"/>
    <x v="16"/>
    <x v="119"/>
    <x v="7"/>
    <m/>
    <x v="7"/>
    <x v="9"/>
    <x v="3"/>
  </r>
  <r>
    <x v="13"/>
    <x v="13"/>
    <x v="16"/>
    <x v="120"/>
    <x v="7"/>
    <m/>
    <x v="7"/>
    <x v="9"/>
    <x v="3"/>
  </r>
  <r>
    <x v="13"/>
    <x v="13"/>
    <x v="16"/>
    <x v="121"/>
    <x v="136"/>
    <s v="concepção de projetos e ações deficientes"/>
    <x v="113"/>
    <x v="134"/>
    <x v="5"/>
  </r>
  <r>
    <x v="13"/>
    <x v="13"/>
    <x v="16"/>
    <x v="121"/>
    <x v="137"/>
    <s v="comprometimento da apresentação, qualitativa e quantitativa, dos dados e das respectivas informações da produção agropecuária dos PPIs"/>
    <x v="114"/>
    <x v="134"/>
    <x v="5"/>
  </r>
  <r>
    <x v="13"/>
    <x v="13"/>
    <x v="16"/>
    <x v="121"/>
    <x v="134"/>
    <s v="baixa confiabilidade de dados e informações agropecuárias"/>
    <x v="115"/>
    <x v="135"/>
    <x v="5"/>
  </r>
  <r>
    <x v="14"/>
    <x v="14"/>
    <x v="7"/>
    <x v="122"/>
    <x v="7"/>
    <m/>
    <x v="7"/>
    <x v="9"/>
    <x v="3"/>
  </r>
  <r>
    <x v="14"/>
    <x v="14"/>
    <x v="18"/>
    <x v="123"/>
    <x v="138"/>
    <s v="não aprovação do POA e tarifas d'água K2 para o exercício seguinte"/>
    <x v="116"/>
    <x v="136"/>
    <x v="0"/>
  </r>
  <r>
    <x v="14"/>
    <x v="14"/>
    <x v="18"/>
    <x v="123"/>
    <x v="139"/>
    <s v="não realização de obras e ações nos PPIs e nas áreas de atuação da Codevasf"/>
    <x v="53"/>
    <x v="137"/>
    <x v="1"/>
  </r>
  <r>
    <x v="14"/>
    <x v="14"/>
    <x v="18"/>
    <x v="123"/>
    <x v="140"/>
    <s v="não apresentação do relatório de execução das atividades previstas nos POAs do exercício anterior"/>
    <x v="117"/>
    <x v="138"/>
    <x v="1"/>
  </r>
  <r>
    <x v="14"/>
    <x v="14"/>
    <x v="18"/>
    <x v="123"/>
    <x v="141"/>
    <s v="não celebração ou renovação do Contrato de Cessão com as Organizações de Irrigantes (OIs)"/>
    <x v="118"/>
    <x v="139"/>
    <x v="4"/>
  </r>
  <r>
    <x v="14"/>
    <x v="14"/>
    <x v="18"/>
    <x v="124"/>
    <x v="7"/>
    <m/>
    <x v="7"/>
    <x v="9"/>
    <x v="3"/>
  </r>
  <r>
    <x v="14"/>
    <x v="14"/>
    <x v="18"/>
    <x v="125"/>
    <x v="7"/>
    <m/>
    <x v="7"/>
    <x v="9"/>
    <x v="3"/>
  </r>
  <r>
    <x v="14"/>
    <x v="14"/>
    <x v="17"/>
    <x v="118"/>
    <x v="7"/>
    <m/>
    <x v="7"/>
    <x v="9"/>
    <x v="3"/>
  </r>
  <r>
    <x v="14"/>
    <x v="14"/>
    <x v="7"/>
    <x v="126"/>
    <x v="142"/>
    <s v="erros de quantitativos e valores nas planilhas de medição de contratos celebrados com a Codevasf"/>
    <x v="1"/>
    <x v="140"/>
    <x v="1"/>
  </r>
  <r>
    <x v="14"/>
    <x v="14"/>
    <x v="7"/>
    <x v="126"/>
    <x v="45"/>
    <s v="interrupções ou não conclusão do objeto dos contratos por falta de recursos financeiros"/>
    <x v="119"/>
    <x v="141"/>
    <x v="1"/>
  </r>
  <r>
    <x v="14"/>
    <x v="14"/>
    <x v="7"/>
    <x v="126"/>
    <x v="143"/>
    <s v="execução do objeto contratual em desacordo com as especificações técnicas por falhas na elaboração do projeto básico"/>
    <x v="120"/>
    <x v="142"/>
    <x v="1"/>
  </r>
  <r>
    <x v="14"/>
    <x v="14"/>
    <x v="7"/>
    <x v="126"/>
    <x v="144"/>
    <s v="divulgação de informações e dados do negócio a fornecedores de forma a privilegiar prepostos"/>
    <x v="121"/>
    <x v="143"/>
    <x v="4"/>
  </r>
  <r>
    <x v="14"/>
    <x v="14"/>
    <x v="18"/>
    <x v="119"/>
    <x v="7"/>
    <m/>
    <x v="7"/>
    <x v="9"/>
    <x v="3"/>
  </r>
  <r>
    <x v="14"/>
    <x v="14"/>
    <x v="7"/>
    <x v="127"/>
    <x v="7"/>
    <m/>
    <x v="7"/>
    <x v="9"/>
    <x v="3"/>
  </r>
  <r>
    <x v="15"/>
    <x v="15"/>
    <x v="13"/>
    <x v="128"/>
    <x v="12"/>
    <s v="atraso ou não pagamento de contratos, prestação de serviços ou convênios"/>
    <x v="53"/>
    <x v="144"/>
    <x v="1"/>
  </r>
  <r>
    <x v="15"/>
    <x v="15"/>
    <x v="13"/>
    <x v="128"/>
    <x v="145"/>
    <s v="inviabilidade de execução global das emendas impositivas individuais e de bancadas"/>
    <x v="122"/>
    <x v="145"/>
    <x v="1"/>
  </r>
  <r>
    <x v="15"/>
    <x v="15"/>
    <x v="13"/>
    <x v="128"/>
    <x v="146"/>
    <s v="divergência entre o planejamento anual da empresa com as necessidades priorizadas da área"/>
    <x v="123"/>
    <x v="146"/>
    <x v="1"/>
  </r>
  <r>
    <x v="15"/>
    <x v="15"/>
    <x v="13"/>
    <x v="128"/>
    <x v="147"/>
    <s v="não ocorrer modernização e revitalização das infraestruturas de uso comum dos PPIs"/>
    <x v="53"/>
    <x v="147"/>
    <x v="0"/>
  </r>
  <r>
    <x v="15"/>
    <x v="15"/>
    <x v="14"/>
    <x v="129"/>
    <x v="7"/>
    <m/>
    <x v="7"/>
    <x v="9"/>
    <x v="3"/>
  </r>
  <r>
    <x v="15"/>
    <x v="15"/>
    <x v="19"/>
    <x v="130"/>
    <x v="7"/>
    <m/>
    <x v="7"/>
    <x v="9"/>
    <x v="3"/>
  </r>
  <r>
    <x v="15"/>
    <x v="15"/>
    <x v="9"/>
    <x v="131"/>
    <x v="7"/>
    <m/>
    <x v="7"/>
    <x v="9"/>
    <x v="3"/>
  </r>
  <r>
    <x v="15"/>
    <x v="15"/>
    <x v="20"/>
    <x v="132"/>
    <x v="7"/>
    <m/>
    <x v="7"/>
    <x v="9"/>
    <x v="3"/>
  </r>
  <r>
    <x v="15"/>
    <x v="15"/>
    <x v="5"/>
    <x v="133"/>
    <x v="12"/>
    <s v="atraso ou não pagamento de contratos, prestação de serviços ou convênios"/>
    <x v="53"/>
    <x v="148"/>
    <x v="0"/>
  </r>
  <r>
    <x v="15"/>
    <x v="15"/>
    <x v="5"/>
    <x v="133"/>
    <x v="148"/>
    <s v="ocorrer inviabilidade de celebração de contrato de cessão definitiva dos projetos do Sistema Itaparica a Codevasf"/>
    <x v="124"/>
    <x v="149"/>
    <x v="4"/>
  </r>
  <r>
    <x v="15"/>
    <x v="15"/>
    <x v="5"/>
    <x v="133"/>
    <x v="149"/>
    <s v="ocorrer atendimento do termo de conciliação da CCAF/AGU sobre a aceitabilidade de titularidade sem cumprimento aos critérios mínimos de recebimento de obras públicas"/>
    <x v="125"/>
    <x v="150"/>
    <x v="1"/>
  </r>
  <r>
    <x v="16"/>
    <x v="16"/>
    <x v="21"/>
    <x v="134"/>
    <x v="7"/>
    <m/>
    <x v="7"/>
    <x v="9"/>
    <x v="3"/>
  </r>
  <r>
    <x v="16"/>
    <x v="16"/>
    <x v="21"/>
    <x v="135"/>
    <x v="7"/>
    <m/>
    <x v="7"/>
    <x v="9"/>
    <x v="3"/>
  </r>
  <r>
    <x v="16"/>
    <x v="16"/>
    <x v="21"/>
    <x v="136"/>
    <x v="150"/>
    <s v="gestão ineficaz de recursos relativos aos Centros de Recursos Pesqueiros"/>
    <x v="126"/>
    <x v="151"/>
    <x v="1"/>
  </r>
  <r>
    <x v="16"/>
    <x v="16"/>
    <x v="21"/>
    <x v="136"/>
    <x v="151"/>
    <s v="indisponibilidade de recursos para todas as atividades inerentes aos Centros de Recursos Pesqueiros"/>
    <x v="127"/>
    <x v="151"/>
    <x v="1"/>
  </r>
  <r>
    <x v="16"/>
    <x v="16"/>
    <x v="21"/>
    <x v="136"/>
    <x v="152"/>
    <s v="redução da produção de alevinos nos Centros de Recursos Pesqueiros"/>
    <x v="128"/>
    <x v="152"/>
    <x v="1"/>
  </r>
  <r>
    <x v="16"/>
    <x v="16"/>
    <x v="21"/>
    <x v="137"/>
    <x v="153"/>
    <s v="informações inconsistentes sobre os projetos de inclusão produtiva"/>
    <x v="129"/>
    <x v="153"/>
    <x v="1"/>
  </r>
  <r>
    <x v="16"/>
    <x v="16"/>
    <x v="21"/>
    <x v="137"/>
    <x v="153"/>
    <s v="ocorrer informações inconsistentes sobre os projetos de inclusão produtiva"/>
    <x v="129"/>
    <x v="153"/>
    <x v="1"/>
  </r>
  <r>
    <x v="16"/>
    <x v="16"/>
    <x v="21"/>
    <x v="137"/>
    <x v="154"/>
    <s v="ocorrer ações inadequadas ou ausência de ações necessárias no planejamento de implantação de Projetos de Inclusão Produtiva"/>
    <x v="130"/>
    <x v="154"/>
    <x v="5"/>
  </r>
  <r>
    <x v="16"/>
    <x v="16"/>
    <x v="21"/>
    <x v="137"/>
    <x v="155"/>
    <s v="ocorrer limitações táticas e operacionais no planejamento"/>
    <x v="131"/>
    <x v="155"/>
    <x v="5"/>
  </r>
  <r>
    <x v="16"/>
    <x v="16"/>
    <x v="21"/>
    <x v="137"/>
    <x v="156"/>
    <s v="beneficiários sem vocação para o Projeto de Inclusão Produtiva ou não capacitados para a utilização dos bens disponíveis em doação"/>
    <x v="129"/>
    <x v="156"/>
    <x v="1"/>
  </r>
  <r>
    <x v="16"/>
    <x v="16"/>
    <x v="21"/>
    <x v="137"/>
    <x v="157"/>
    <s v="instrumentos da Codevasf com acompanhamentos inadequados ou deficientes"/>
    <x v="132"/>
    <x v="157"/>
    <x v="1"/>
  </r>
  <r>
    <x v="17"/>
    <x v="17"/>
    <x v="22"/>
    <x v="138"/>
    <x v="7"/>
    <m/>
    <x v="7"/>
    <x v="9"/>
    <x v="3"/>
  </r>
  <r>
    <x v="17"/>
    <x v="17"/>
    <x v="22"/>
    <x v="139"/>
    <x v="158"/>
    <s v="indeferimento de Licenças ou Autorizações requeridas"/>
    <x v="133"/>
    <x v="158"/>
    <x v="4"/>
  </r>
  <r>
    <x v="17"/>
    <x v="17"/>
    <x v="22"/>
    <x v="139"/>
    <x v="159"/>
    <s v="impossibilidade de concluir as providências para o procedimento de licenciamento no prazo determinado pelo projeto/obra"/>
    <x v="134"/>
    <x v="159"/>
    <x v="1"/>
  </r>
  <r>
    <x v="17"/>
    <x v="17"/>
    <x v="22"/>
    <x v="139"/>
    <x v="159"/>
    <s v="impossibilidade de concluir as providências para o procedimento de licenciamento no prazo determinado pelo projeto/obra"/>
    <x v="135"/>
    <x v="160"/>
    <x v="1"/>
  </r>
  <r>
    <x v="17"/>
    <x v="17"/>
    <x v="22"/>
    <x v="139"/>
    <x v="160"/>
    <s v="atraso na entrega do Estudo"/>
    <x v="136"/>
    <x v="161"/>
    <x v="1"/>
  </r>
  <r>
    <x v="17"/>
    <x v="17"/>
    <x v="22"/>
    <x v="139"/>
    <x v="160"/>
    <s v="atraso na entrega do Estudo"/>
    <x v="135"/>
    <x v="161"/>
    <x v="1"/>
  </r>
  <r>
    <x v="17"/>
    <x v="17"/>
    <x v="22"/>
    <x v="139"/>
    <x v="161"/>
    <s v="não atendimento a todos os pontos exigidos no TR do órgão ambiental"/>
    <x v="137"/>
    <x v="162"/>
    <x v="1"/>
  </r>
  <r>
    <x v="17"/>
    <x v="17"/>
    <x v="22"/>
    <x v="139"/>
    <x v="162"/>
    <s v="arquivamento do processo de Licenciamento pelo órgão ambiental"/>
    <x v="138"/>
    <x v="158"/>
    <x v="4"/>
  </r>
  <r>
    <x v="17"/>
    <x v="17"/>
    <x v="22"/>
    <x v="139"/>
    <x v="163"/>
    <s v="impossibilidade de concluir as providências para o procedimento de obtenção de autorizações"/>
    <x v="134"/>
    <x v="160"/>
    <x v="1"/>
  </r>
  <r>
    <x v="17"/>
    <x v="17"/>
    <x v="22"/>
    <x v="139"/>
    <x v="163"/>
    <s v="impossibilidade de concluir as providências para o procedimento de obtenção de autorizações"/>
    <x v="135"/>
    <x v="163"/>
    <x v="1"/>
  </r>
  <r>
    <x v="17"/>
    <x v="17"/>
    <x v="22"/>
    <x v="140"/>
    <x v="7"/>
    <m/>
    <x v="7"/>
    <x v="9"/>
    <x v="3"/>
  </r>
  <r>
    <x v="17"/>
    <x v="17"/>
    <x v="22"/>
    <x v="141"/>
    <x v="164"/>
    <s v="invalidação dos Atos Autorizativos"/>
    <x v="135"/>
    <x v="164"/>
    <x v="4"/>
  </r>
  <r>
    <x v="17"/>
    <x v="17"/>
    <x v="22"/>
    <x v="141"/>
    <x v="165"/>
    <s v="atraso no cumprimento das exigências dos órgãos ambientais"/>
    <x v="139"/>
    <x v="164"/>
    <x v="4"/>
  </r>
  <r>
    <x v="17"/>
    <x v="17"/>
    <x v="22"/>
    <x v="141"/>
    <x v="162"/>
    <s v="arquivamento do Processo de Licenciamento pelo órgão ambiental"/>
    <x v="138"/>
    <x v="164"/>
    <x v="4"/>
  </r>
  <r>
    <x v="17"/>
    <x v="17"/>
    <x v="22"/>
    <x v="141"/>
    <x v="166"/>
    <s v="ocorrência de advertência e/ou Multa"/>
    <x v="135"/>
    <x v="164"/>
    <x v="4"/>
  </r>
  <r>
    <x v="17"/>
    <x v="17"/>
    <x v="22"/>
    <x v="141"/>
    <x v="164"/>
    <s v="invalidação dos Atos Autorizativos por falha do Monitoramento Ambiental"/>
    <x v="135"/>
    <x v="164"/>
    <x v="4"/>
  </r>
  <r>
    <x v="17"/>
    <x v="17"/>
    <x v="22"/>
    <x v="141"/>
    <x v="164"/>
    <s v="invalidação dos Atos Autorizativos por falha na Compensação Ambiental"/>
    <x v="135"/>
    <x v="164"/>
    <x v="4"/>
  </r>
  <r>
    <x v="17"/>
    <x v="17"/>
    <x v="22"/>
    <x v="142"/>
    <x v="7"/>
    <m/>
    <x v="7"/>
    <x v="9"/>
    <x v="3"/>
  </r>
  <r>
    <x v="17"/>
    <x v="17"/>
    <x v="22"/>
    <x v="143"/>
    <x v="167"/>
    <s v="não execução ou execução parcialmente das ações de contenção de processos erosivos"/>
    <x v="140"/>
    <x v="159"/>
    <x v="1"/>
  </r>
  <r>
    <x v="17"/>
    <x v="17"/>
    <x v="22"/>
    <x v="143"/>
    <x v="168"/>
    <s v="intervenções em lugar inapropriado ou que não sejam eficientes"/>
    <x v="140"/>
    <x v="159"/>
    <x v="1"/>
  </r>
  <r>
    <x v="17"/>
    <x v="17"/>
    <x v="22"/>
    <x v="143"/>
    <x v="169"/>
    <s v="não realização das intervenções nos padrões técnicos adequados"/>
    <x v="140"/>
    <x v="159"/>
    <x v="1"/>
  </r>
  <r>
    <x v="17"/>
    <x v="17"/>
    <x v="22"/>
    <x v="143"/>
    <x v="170"/>
    <s v="ações ineficientes, podendo proporcionar até o rompimento das estruturas"/>
    <x v="140"/>
    <x v="159"/>
    <x v="1"/>
  </r>
  <r>
    <x v="17"/>
    <x v="17"/>
    <x v="22"/>
    <x v="144"/>
    <x v="7"/>
    <m/>
    <x v="7"/>
    <x v="9"/>
    <x v="3"/>
  </r>
  <r>
    <x v="18"/>
    <x v="18"/>
    <x v="23"/>
    <x v="145"/>
    <x v="7"/>
    <m/>
    <x v="7"/>
    <x v="9"/>
    <x v="3"/>
  </r>
  <r>
    <x v="18"/>
    <x v="18"/>
    <x v="23"/>
    <x v="146"/>
    <x v="7"/>
    <m/>
    <x v="7"/>
    <x v="9"/>
    <x v="3"/>
  </r>
  <r>
    <x v="18"/>
    <x v="18"/>
    <x v="17"/>
    <x v="147"/>
    <x v="7"/>
    <m/>
    <x v="7"/>
    <x v="9"/>
    <x v="3"/>
  </r>
  <r>
    <x v="18"/>
    <x v="18"/>
    <x v="23"/>
    <x v="148"/>
    <x v="7"/>
    <m/>
    <x v="7"/>
    <x v="9"/>
    <x v="3"/>
  </r>
  <r>
    <x v="18"/>
    <x v="18"/>
    <x v="7"/>
    <x v="88"/>
    <x v="171"/>
    <s v="gestão inadequada dos instrumentos"/>
    <x v="1"/>
    <x v="165"/>
    <x v="1"/>
  </r>
  <r>
    <x v="18"/>
    <x v="18"/>
    <x v="7"/>
    <x v="88"/>
    <x v="172"/>
    <s v="a contratação de empresas de fiscalização para as obras"/>
    <x v="31"/>
    <x v="166"/>
    <x v="1"/>
  </r>
  <r>
    <x v="18"/>
    <x v="18"/>
    <x v="7"/>
    <x v="88"/>
    <x v="157"/>
    <s v="instrumentos da Codevasf com acompanhamentos inadequados ou desatualizados/obsoletos"/>
    <x v="141"/>
    <x v="157"/>
    <x v="1"/>
  </r>
  <r>
    <x v="18"/>
    <x v="18"/>
    <x v="7"/>
    <x v="88"/>
    <x v="157"/>
    <s v="instrumentos da Codevasf com acompanhamentos inadequados ou desatualizados/obsoletos"/>
    <x v="142"/>
    <x v="157"/>
    <x v="1"/>
  </r>
  <r>
    <x v="18"/>
    <x v="18"/>
    <x v="23"/>
    <x v="149"/>
    <x v="173"/>
    <s v="execução de ações inadequadas ou ausência de ações necessárias"/>
    <x v="1"/>
    <x v="165"/>
    <x v="1"/>
  </r>
  <r>
    <x v="18"/>
    <x v="18"/>
    <x v="23"/>
    <x v="149"/>
    <x v="174"/>
    <s v="destinação inadequada de recursos em desacordo com as reais necessidades dos beneficiários"/>
    <x v="141"/>
    <x v="167"/>
    <x v="1"/>
  </r>
  <r>
    <x v="18"/>
    <x v="18"/>
    <x v="23"/>
    <x v="149"/>
    <x v="175"/>
    <s v="paralização da obra/ não entrega do produto"/>
    <x v="31"/>
    <x v="168"/>
    <x v="5"/>
  </r>
  <r>
    <x v="18"/>
    <x v="18"/>
    <x v="23"/>
    <x v="149"/>
    <x v="176"/>
    <s v="transferência da infraestrutura implantada aos Municípios que não assumem a responsabilidade pela obra"/>
    <x v="143"/>
    <x v="169"/>
    <x v="1"/>
  </r>
  <r>
    <x v="18"/>
    <x v="18"/>
    <x v="23"/>
    <x v="150"/>
    <x v="173"/>
    <s v="dificuldade de elaboração de planejamento e especificações técnicas, execução de ações inadequadas ou ausência de ações necessárias"/>
    <x v="1"/>
    <x v="170"/>
    <x v="1"/>
  </r>
  <r>
    <x v="18"/>
    <x v="18"/>
    <x v="23"/>
    <x v="150"/>
    <x v="174"/>
    <s v="destinação inadequada de recursos em desacordo com as reais necessidades dos beneficiários"/>
    <x v="144"/>
    <x v="171"/>
    <x v="1"/>
  </r>
  <r>
    <x v="18"/>
    <x v="18"/>
    <x v="23"/>
    <x v="150"/>
    <x v="177"/>
    <s v="não entrega do veículos e maquinários"/>
    <x v="31"/>
    <x v="172"/>
    <x v="5"/>
  </r>
  <r>
    <x v="18"/>
    <x v="18"/>
    <x v="23"/>
    <x v="150"/>
    <x v="178"/>
    <s v="dano ao bem durante o período de armazenagem (recebimento até a doação)"/>
    <x v="145"/>
    <x v="173"/>
    <x v="1"/>
  </r>
  <r>
    <x v="19"/>
    <x v="19"/>
    <x v="19"/>
    <x v="151"/>
    <x v="7"/>
    <m/>
    <x v="7"/>
    <x v="9"/>
    <x v="3"/>
  </r>
  <r>
    <x v="19"/>
    <x v="19"/>
    <x v="19"/>
    <x v="152"/>
    <x v="7"/>
    <m/>
    <x v="7"/>
    <x v="9"/>
    <x v="3"/>
  </r>
  <r>
    <x v="19"/>
    <x v="19"/>
    <x v="19"/>
    <x v="153"/>
    <x v="7"/>
    <m/>
    <x v="7"/>
    <x v="9"/>
    <x v="3"/>
  </r>
  <r>
    <x v="19"/>
    <x v="19"/>
    <x v="19"/>
    <x v="154"/>
    <x v="179"/>
    <s v="não atendimento ao prazo acordado com o profissional da imprensa para repasse do dados, informações ou posicionamentos"/>
    <x v="146"/>
    <x v="174"/>
    <x v="2"/>
  </r>
  <r>
    <x v="19"/>
    <x v="19"/>
    <x v="19"/>
    <x v="154"/>
    <x v="180"/>
    <s v="atendimento à imprensa com dados e informações incorretas ou incompletas"/>
    <x v="147"/>
    <x v="175"/>
    <x v="2"/>
  </r>
  <r>
    <x v="19"/>
    <x v="19"/>
    <x v="19"/>
    <x v="154"/>
    <x v="181"/>
    <s v="negativa de atendimento à demanda de imprensa"/>
    <x v="148"/>
    <x v="174"/>
    <x v="2"/>
  </r>
  <r>
    <x v="19"/>
    <x v="19"/>
    <x v="19"/>
    <x v="155"/>
    <x v="7"/>
    <m/>
    <x v="7"/>
    <x v="9"/>
    <x v="3"/>
  </r>
  <r>
    <x v="20"/>
    <x v="20"/>
    <x v="24"/>
    <x v="156"/>
    <x v="182"/>
    <s v="elaboração de defesa precária (incompleta), sem os subsídios necessários para embasar o direito"/>
    <x v="149"/>
    <x v="176"/>
    <x v="0"/>
  </r>
  <r>
    <x v="20"/>
    <x v="20"/>
    <x v="24"/>
    <x v="157"/>
    <x v="183"/>
    <s v="interpretação equivocada dos fatos e da legislação aplicada"/>
    <x v="150"/>
    <x v="177"/>
    <x v="1"/>
  </r>
  <r>
    <x v="20"/>
    <x v="20"/>
    <x v="24"/>
    <x v="158"/>
    <x v="184"/>
    <s v="morosidade pelo trabalho manual"/>
    <x v="151"/>
    <x v="178"/>
    <x v="0"/>
  </r>
  <r>
    <x v="20"/>
    <x v="20"/>
    <x v="24"/>
    <x v="158"/>
    <x v="185"/>
    <s v="erro de análise processual por parte do Assessor Jurídico"/>
    <x v="1"/>
    <x v="178"/>
    <x v="0"/>
  </r>
  <r>
    <x v="20"/>
    <x v="20"/>
    <x v="24"/>
    <x v="159"/>
    <x v="186"/>
    <s v="equívocos no procedimento licitatório. (Quando ocorre falhas no decorrer da fase interna do procedimento licitatório acarretará no contrato. Ex. Edital de licitação não previu a Garantia de Execução do Contrato, o contrato será elaborado sem essa cláusula e poderá gerar prejuízos à Codevasf caso a empresa não execute o objeto)"/>
    <x v="152"/>
    <x v="179"/>
    <x v="0"/>
  </r>
  <r>
    <x v="20"/>
    <x v="20"/>
    <x v="24"/>
    <x v="160"/>
    <x v="187"/>
    <s v="elaboração de petição precária (incompleta), sem os subsídios necessários para embasar o direito"/>
    <x v="153"/>
    <x v="179"/>
    <x v="0"/>
  </r>
  <r>
    <x v="21"/>
    <x v="21"/>
    <x v="25"/>
    <x v="161"/>
    <x v="49"/>
    <s v="falhas no atendimento a demandas externas ou perda de oportunidade no aprimoramento da governança"/>
    <x v="40"/>
    <x v="180"/>
    <x v="0"/>
  </r>
  <r>
    <x v="21"/>
    <x v="21"/>
    <x v="25"/>
    <x v="161"/>
    <x v="188"/>
    <s v="dificuldade na execução de análises processuais com possibilidade de perdas de prazos"/>
    <x v="154"/>
    <x v="180"/>
    <x v="0"/>
  </r>
  <r>
    <x v="21"/>
    <x v="21"/>
    <x v="25"/>
    <x v="161"/>
    <x v="188"/>
    <s v="dificuldade na execução de análises processuais com possibilidade de perdas de prazos"/>
    <x v="154"/>
    <x v="180"/>
    <x v="0"/>
  </r>
  <r>
    <x v="21"/>
    <x v="21"/>
    <x v="25"/>
    <x v="161"/>
    <x v="189"/>
    <s v="impossibilidade de análise e despacho dos processos administrativos"/>
    <x v="155"/>
    <x v="181"/>
    <x v="4"/>
  </r>
  <r>
    <x v="21"/>
    <x v="21"/>
    <x v="25"/>
    <x v="162"/>
    <x v="7"/>
    <m/>
    <x v="7"/>
    <x v="9"/>
    <x v="3"/>
  </r>
  <r>
    <x v="21"/>
    <x v="21"/>
    <x v="25"/>
    <x v="163"/>
    <x v="190"/>
    <s v="erros nos atos de gestão"/>
    <x v="156"/>
    <x v="182"/>
    <x v="4"/>
  </r>
  <r>
    <x v="21"/>
    <x v="21"/>
    <x v="25"/>
    <x v="163"/>
    <x v="190"/>
    <s v="erros nos atos de gestão"/>
    <x v="157"/>
    <x v="182"/>
    <x v="4"/>
  </r>
  <r>
    <x v="21"/>
    <x v="21"/>
    <x v="25"/>
    <x v="163"/>
    <x v="190"/>
    <s v="erros nos atos de gestão"/>
    <x v="157"/>
    <x v="182"/>
    <x v="4"/>
  </r>
  <r>
    <x v="21"/>
    <x v="21"/>
    <x v="25"/>
    <x v="164"/>
    <x v="7"/>
    <m/>
    <x v="7"/>
    <x v="9"/>
    <x v="3"/>
  </r>
  <r>
    <x v="22"/>
    <x v="22"/>
    <x v="17"/>
    <x v="165"/>
    <x v="191"/>
    <s v="desalinhamento das práticas da atividade licitatória com as exercidas e exigidas do analista de licitação"/>
    <x v="1"/>
    <x v="183"/>
    <x v="4"/>
  </r>
  <r>
    <x v="22"/>
    <x v="22"/>
    <x v="17"/>
    <x v="165"/>
    <x v="192"/>
    <s v="manifestações profissionais sem o cumprimento dos aspectos necessários e indispensáveis para o efetivo exercício"/>
    <x v="158"/>
    <x v="184"/>
    <x v="1"/>
  </r>
  <r>
    <x v="22"/>
    <x v="22"/>
    <x v="17"/>
    <x v="166"/>
    <x v="193"/>
    <s v="não observância dos aspectos legais em desacordo com os quesitos legais, publicidade e transparência processual dos certames"/>
    <x v="159"/>
    <x v="185"/>
    <x v="4"/>
  </r>
  <r>
    <x v="22"/>
    <x v="22"/>
    <x v="17"/>
    <x v="166"/>
    <x v="193"/>
    <s v="Não observância dos aspectos legais em desacordo com os quesitos legais, publicidade e transparência processual dos certames"/>
    <x v="159"/>
    <x v="185"/>
    <x v="4"/>
  </r>
  <r>
    <x v="22"/>
    <x v="22"/>
    <x v="17"/>
    <x v="166"/>
    <x v="194"/>
    <s v="rotatividade de pessoal com consequente perca de qualificação da equipe"/>
    <x v="160"/>
    <x v="186"/>
    <x v="1"/>
  </r>
  <r>
    <x v="22"/>
    <x v="22"/>
    <x v="17"/>
    <x v="166"/>
    <x v="194"/>
    <s v="rotatividade de pessoal com consequente perca de qualificação da equipe"/>
    <x v="160"/>
    <x v="186"/>
    <x v="1"/>
  </r>
  <r>
    <x v="23"/>
    <x v="23"/>
    <x v="26"/>
    <x v="167"/>
    <x v="7"/>
    <m/>
    <x v="7"/>
    <x v="9"/>
    <x v="3"/>
  </r>
  <r>
    <x v="23"/>
    <x v="23"/>
    <x v="26"/>
    <x v="168"/>
    <x v="195"/>
    <s v="dificuldade na retenção do conhecimento já adquirido"/>
    <x v="67"/>
    <x v="187"/>
    <x v="0"/>
  </r>
  <r>
    <x v="23"/>
    <x v="23"/>
    <x v="26"/>
    <x v="168"/>
    <x v="195"/>
    <s v="dificuldade na retenção do conhecimento já adquirido"/>
    <x v="67"/>
    <x v="188"/>
    <x v="0"/>
  </r>
  <r>
    <x v="23"/>
    <x v="23"/>
    <x v="26"/>
    <x v="168"/>
    <x v="196"/>
    <s v="morosidade na implementação dos processos de GIRC"/>
    <x v="161"/>
    <x v="189"/>
    <x v="4"/>
  </r>
  <r>
    <x v="23"/>
    <x v="23"/>
    <x v="26"/>
    <x v="168"/>
    <x v="197"/>
    <s v="entregas de produtos essenciais com qualidade inferior ao esperado"/>
    <x v="162"/>
    <x v="190"/>
    <x v="5"/>
  </r>
  <r>
    <x v="23"/>
    <x v="23"/>
    <x v="26"/>
    <x v="168"/>
    <x v="198"/>
    <s v="implantação de Gerenciamento de Integridade, Riscos e Controles Internos na Codevasf"/>
    <x v="163"/>
    <x v="191"/>
    <x v="4"/>
  </r>
  <r>
    <x v="23"/>
    <x v="23"/>
    <x v="26"/>
    <x v="168"/>
    <x v="199"/>
    <s v="ausência de integração, captação e consistência de resultados"/>
    <x v="4"/>
    <x v="192"/>
    <x v="1"/>
  </r>
  <r>
    <x v="23"/>
    <x v="23"/>
    <x v="26"/>
    <x v="169"/>
    <x v="7"/>
    <m/>
    <x v="7"/>
    <x v="9"/>
    <x v="3"/>
  </r>
  <r>
    <x v="23"/>
    <x v="23"/>
    <x v="26"/>
    <x v="170"/>
    <x v="7"/>
    <m/>
    <x v="7"/>
    <x v="9"/>
    <x v="3"/>
  </r>
  <r>
    <x v="23"/>
    <x v="23"/>
    <x v="26"/>
    <x v="171"/>
    <x v="7"/>
    <m/>
    <x v="7"/>
    <x v="9"/>
    <x v="3"/>
  </r>
  <r>
    <x v="23"/>
    <x v="23"/>
    <x v="26"/>
    <x v="172"/>
    <x v="200"/>
    <s v="dificuldade de aprimoramento dos controles internos da gestão com vistas a mitigar vulnerabilidades existentes e o grau de exposição a ameaças conhecidas"/>
    <x v="164"/>
    <x v="193"/>
    <x v="5"/>
  </r>
  <r>
    <x v="23"/>
    <x v="23"/>
    <x v="26"/>
    <x v="172"/>
    <x v="201"/>
    <s v="baixa efetividade das iniciativas das unidades de controle interno para aperfeiçoamento e formulação de mecanismos de controle da governança e gestão"/>
    <x v="165"/>
    <x v="194"/>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1"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Segmento / Processo">
  <location ref="A4:E376" firstHeaderRow="1" firstDataRow="1" firstDataCol="5" rowPageCount="2" colPageCount="1"/>
  <pivotFields count="9">
    <pivotField axis="axisPage" showAll="0" defaultSubtotal="0">
      <items count="24">
        <item x="0"/>
        <item x="1"/>
        <item x="2"/>
        <item x="3"/>
        <item x="4"/>
        <item x="5"/>
        <item x="6"/>
        <item x="7"/>
        <item x="8"/>
        <item x="9"/>
        <item x="10"/>
        <item x="11"/>
        <item x="12"/>
        <item x="13"/>
        <item x="14"/>
        <item x="15"/>
        <item x="16"/>
        <item x="17"/>
        <item x="18"/>
        <item x="19"/>
        <item x="20"/>
        <item x="21"/>
        <item x="22"/>
        <item x="23"/>
      </items>
    </pivotField>
    <pivotField axis="axisRow" showAll="0" defaultSubtotal="0">
      <items count="24">
        <item x="0"/>
        <item x="1"/>
        <item x="2"/>
        <item x="3"/>
        <item x="4"/>
        <item x="5"/>
        <item x="6"/>
        <item x="7"/>
        <item x="8"/>
        <item x="9"/>
        <item x="10"/>
        <item x="11"/>
        <item x="12"/>
        <item x="13"/>
        <item x="14"/>
        <item x="15"/>
        <item x="16"/>
        <item x="17"/>
        <item x="18"/>
        <item x="19"/>
        <item x="20"/>
        <item x="21"/>
        <item x="22"/>
        <item x="23"/>
      </items>
    </pivotField>
    <pivotField axis="axisPage" outline="0" showAll="0" defaultSubtotal="0">
      <items count="27">
        <item x="25"/>
        <item x="16"/>
        <item x="24"/>
        <item x="19"/>
        <item x="21"/>
        <item x="23"/>
        <item x="0"/>
        <item x="15"/>
        <item x="4"/>
        <item x="6"/>
        <item x="8"/>
        <item x="7"/>
        <item x="26"/>
        <item x="2"/>
        <item x="9"/>
        <item x="5"/>
        <item x="3"/>
        <item x="22"/>
        <item x="12"/>
        <item x="18"/>
        <item x="11"/>
        <item x="1"/>
        <item x="13"/>
        <item x="10"/>
        <item x="17"/>
        <item x="14"/>
        <item x="20"/>
      </items>
      <extLst>
        <ext xmlns:x14="http://schemas.microsoft.com/office/spreadsheetml/2009/9/main" uri="{2946ED86-A175-432a-8AC1-64E0C546D7DE}">
          <x14:pivotField fillDownLabels="1"/>
        </ext>
      </extLst>
    </pivotField>
    <pivotField axis="axisRow" outline="0" showAll="0" defaultSubtotal="0">
      <items count="173">
        <item x="141"/>
        <item x="93"/>
        <item x="113"/>
        <item x="23"/>
        <item x="95"/>
        <item x="103"/>
        <item x="81"/>
        <item x="172"/>
        <item x="78"/>
        <item x="65"/>
        <item x="146"/>
        <item x="138"/>
        <item x="158"/>
        <item x="157"/>
        <item x="163"/>
        <item x="32"/>
        <item x="96"/>
        <item x="134"/>
        <item x="135"/>
        <item x="59"/>
        <item x="109"/>
        <item x="150"/>
        <item x="171"/>
        <item x="154"/>
        <item x="57"/>
        <item x="60"/>
        <item x="38"/>
        <item x="21"/>
        <item x="33"/>
        <item x="148"/>
        <item x="130"/>
        <item x="155"/>
        <item x="55"/>
        <item x="91"/>
        <item x="62"/>
        <item x="61"/>
        <item x="94"/>
        <item x="16"/>
        <item x="13"/>
        <item x="82"/>
        <item x="77"/>
        <item x="170"/>
        <item x="169"/>
        <item x="168"/>
        <item x="156"/>
        <item x="2"/>
        <item x="101"/>
        <item x="85"/>
        <item x="142"/>
        <item x="166"/>
        <item x="145"/>
        <item x="164"/>
        <item x="56"/>
        <item x="159"/>
        <item x="92"/>
        <item x="80"/>
        <item x="87"/>
        <item x="147"/>
        <item x="89"/>
        <item x="84"/>
        <item x="83"/>
        <item x="90"/>
        <item x="58"/>
        <item x="162"/>
        <item x="165"/>
        <item x="161"/>
        <item x="40"/>
        <item x="19"/>
        <item x="79"/>
        <item x="143"/>
        <item x="24"/>
        <item x="25"/>
        <item x="5"/>
        <item x="11"/>
        <item x="31"/>
        <item x="122"/>
        <item x="88"/>
        <item x="127"/>
        <item x="115"/>
        <item x="35"/>
        <item x="36"/>
        <item x="131"/>
        <item x="27"/>
        <item x="44"/>
        <item x="39"/>
        <item x="125"/>
        <item x="46"/>
        <item x="132"/>
        <item x="97"/>
        <item x="48"/>
        <item x="124"/>
        <item x="116"/>
        <item x="37"/>
        <item x="126"/>
        <item x="98"/>
        <item x="43"/>
        <item x="100"/>
        <item x="47"/>
        <item x="67"/>
        <item x="63"/>
        <item x="28"/>
        <item x="68"/>
        <item x="29"/>
        <item x="112"/>
        <item x="50"/>
        <item x="30"/>
        <item x="52"/>
        <item x="106"/>
        <item x="133"/>
        <item x="41"/>
        <item x="136"/>
        <item x="123"/>
        <item x="119"/>
        <item x="45"/>
        <item x="51"/>
        <item x="26"/>
        <item x="137"/>
        <item x="149"/>
        <item x="70"/>
        <item x="71"/>
        <item x="69"/>
        <item x="73"/>
        <item x="72"/>
        <item x="121"/>
        <item x="20"/>
        <item x="104"/>
        <item x="0"/>
        <item x="14"/>
        <item x="12"/>
        <item x="99"/>
        <item x="117"/>
        <item x="86"/>
        <item x="129"/>
        <item x="1"/>
        <item x="139"/>
        <item x="110"/>
        <item x="17"/>
        <item x="75"/>
        <item x="15"/>
        <item x="7"/>
        <item x="9"/>
        <item x="151"/>
        <item x="4"/>
        <item x="160"/>
        <item x="42"/>
        <item x="49"/>
        <item x="74"/>
        <item x="76"/>
        <item x="66"/>
        <item x="118"/>
        <item x="18"/>
        <item x="153"/>
        <item x="152"/>
        <item x="6"/>
        <item x="120"/>
        <item x="167"/>
        <item x="128"/>
        <item x="53"/>
        <item x="22"/>
        <item x="144"/>
        <item x="34"/>
        <item x="10"/>
        <item x="114"/>
        <item x="140"/>
        <item x="107"/>
        <item x="111"/>
        <item x="108"/>
        <item x="3"/>
        <item x="105"/>
        <item x="54"/>
        <item x="8"/>
        <item x="64"/>
        <item x="102"/>
      </items>
      <extLst>
        <ext xmlns:x14="http://schemas.microsoft.com/office/spreadsheetml/2009/9/main" uri="{2946ED86-A175-432a-8AC1-64E0C546D7DE}">
          <x14:pivotField fillDownLabels="1"/>
        </ext>
      </extLst>
    </pivotField>
    <pivotField axis="axisRow" outline="0" showAll="0" defaultSubtotal="0">
      <items count="202">
        <item x="104"/>
        <item x="120"/>
        <item x="37"/>
        <item x="154"/>
        <item x="170"/>
        <item x="8"/>
        <item x="128"/>
        <item x="97"/>
        <item x="30"/>
        <item x="40"/>
        <item x="23"/>
        <item x="0"/>
        <item x="127"/>
        <item x="99"/>
        <item x="100"/>
        <item x="63"/>
        <item x="162"/>
        <item x="50"/>
        <item x="60"/>
        <item x="180"/>
        <item x="149"/>
        <item x="160"/>
        <item x="1"/>
        <item x="165"/>
        <item x="105"/>
        <item x="13"/>
        <item x="12"/>
        <item x="129"/>
        <item x="18"/>
        <item x="199"/>
        <item x="115"/>
        <item x="102"/>
        <item x="134"/>
        <item x="201"/>
        <item x="84"/>
        <item x="83"/>
        <item x="156"/>
        <item x="68"/>
        <item x="2"/>
        <item x="16"/>
        <item x="24"/>
        <item x="137"/>
        <item x="132"/>
        <item x="136"/>
        <item x="31"/>
        <item x="109"/>
        <item x="94"/>
        <item x="178"/>
        <item x="78"/>
        <item x="81"/>
        <item x="191"/>
        <item x="75"/>
        <item x="198"/>
        <item x="76"/>
        <item x="11"/>
        <item x="89"/>
        <item x="29"/>
        <item x="38"/>
        <item x="174"/>
        <item x="200"/>
        <item x="117"/>
        <item x="74"/>
        <item x="108"/>
        <item x="64"/>
        <item x="3"/>
        <item x="188"/>
        <item x="116"/>
        <item x="195"/>
        <item x="53"/>
        <item x="87"/>
        <item x="20"/>
        <item x="114"/>
        <item x="146"/>
        <item x="144"/>
        <item x="152"/>
        <item x="182"/>
        <item x="187"/>
        <item x="66"/>
        <item x="67"/>
        <item x="98"/>
        <item x="197"/>
        <item x="72"/>
        <item x="15"/>
        <item x="17"/>
        <item x="186"/>
        <item x="46"/>
        <item x="185"/>
        <item x="69"/>
        <item x="4"/>
        <item x="135"/>
        <item x="19"/>
        <item x="142"/>
        <item x="190"/>
        <item x="77"/>
        <item x="43"/>
        <item x="26"/>
        <item x="35"/>
        <item x="41"/>
        <item x="22"/>
        <item x="173"/>
        <item x="80"/>
        <item x="143"/>
        <item x="106"/>
        <item x="51"/>
        <item x="55"/>
        <item x="121"/>
        <item x="32"/>
        <item x="42"/>
        <item x="131"/>
        <item x="49"/>
        <item x="133"/>
        <item x="48"/>
        <item x="61"/>
        <item x="28"/>
        <item x="91"/>
        <item x="171"/>
        <item x="150"/>
        <item x="189"/>
        <item x="159"/>
        <item x="163"/>
        <item x="111"/>
        <item x="110"/>
        <item x="59"/>
        <item x="14"/>
        <item x="47"/>
        <item x="92"/>
        <item x="158"/>
        <item x="58"/>
        <item x="151"/>
        <item x="79"/>
        <item x="86"/>
        <item x="153"/>
        <item x="113"/>
        <item x="157"/>
        <item x="96"/>
        <item x="27"/>
        <item x="183"/>
        <item x="103"/>
        <item x="45"/>
        <item x="168"/>
        <item x="164"/>
        <item x="148"/>
        <item x="145"/>
        <item x="172"/>
        <item x="119"/>
        <item x="95"/>
        <item x="155"/>
        <item x="82"/>
        <item x="192"/>
        <item x="118"/>
        <item x="101"/>
        <item x="90"/>
        <item x="196"/>
        <item x="184"/>
        <item x="140"/>
        <item x="138"/>
        <item x="161"/>
        <item x="179"/>
        <item x="73"/>
        <item x="141"/>
        <item x="177"/>
        <item x="130"/>
        <item x="21"/>
        <item x="167"/>
        <item x="44"/>
        <item x="93"/>
        <item x="193"/>
        <item x="147"/>
        <item x="52"/>
        <item x="169"/>
        <item x="139"/>
        <item x="125"/>
        <item x="126"/>
        <item x="181"/>
        <item x="85"/>
        <item x="166"/>
        <item x="65"/>
        <item x="175"/>
        <item x="33"/>
        <item x="70"/>
        <item x="88"/>
        <item x="10"/>
        <item x="36"/>
        <item x="57"/>
        <item x="56"/>
        <item x="54"/>
        <item x="34"/>
        <item x="62"/>
        <item x="71"/>
        <item x="9"/>
        <item x="107"/>
        <item x="5"/>
        <item x="6"/>
        <item x="25"/>
        <item x="124"/>
        <item x="194"/>
        <item x="39"/>
        <item x="122"/>
        <item x="123"/>
        <item x="176"/>
        <item x="112"/>
        <item x="7"/>
      </items>
      <extLst>
        <ext xmlns:x14="http://schemas.microsoft.com/office/spreadsheetml/2009/9/main" uri="{2946ED86-A175-432a-8AC1-64E0C546D7DE}">
          <x14:pivotField fillDownLabels="1"/>
        </ext>
      </extLst>
    </pivotField>
    <pivotField showAll="0"/>
    <pivotField axis="axisRow" outline="0" showAll="0" defaultSubtotal="0">
      <items count="166">
        <item x="55"/>
        <item x="67"/>
        <item x="137"/>
        <item x="56"/>
        <item x="3"/>
        <item x="123"/>
        <item x="5"/>
        <item x="58"/>
        <item x="25"/>
        <item x="114"/>
        <item x="16"/>
        <item x="59"/>
        <item x="46"/>
        <item x="122"/>
        <item x="38"/>
        <item x="92"/>
        <item x="26"/>
        <item x="28"/>
        <item x="17"/>
        <item x="108"/>
        <item x="22"/>
        <item x="91"/>
        <item x="158"/>
        <item x="44"/>
        <item x="90"/>
        <item x="135"/>
        <item x="141"/>
        <item x="23"/>
        <item x="164"/>
        <item x="47"/>
        <item x="144"/>
        <item x="27"/>
        <item x="74"/>
        <item x="35"/>
        <item x="118"/>
        <item x="30"/>
        <item x="4"/>
        <item x="110"/>
        <item x="61"/>
        <item x="18"/>
        <item x="19"/>
        <item x="24"/>
        <item x="89"/>
        <item x="36"/>
        <item x="105"/>
        <item x="41"/>
        <item x="112"/>
        <item x="66"/>
        <item x="161"/>
        <item x="1"/>
        <item x="126"/>
        <item x="69"/>
        <item x="72"/>
        <item x="109"/>
        <item x="150"/>
        <item x="119"/>
        <item x="53"/>
        <item x="93"/>
        <item x="40"/>
        <item x="86"/>
        <item x="132"/>
        <item x="125"/>
        <item x="48"/>
        <item x="78"/>
        <item x="12"/>
        <item x="116"/>
        <item x="94"/>
        <item x="34"/>
        <item x="129"/>
        <item x="146"/>
        <item x="76"/>
        <item x="162"/>
        <item x="60"/>
        <item x="65"/>
        <item x="79"/>
        <item x="113"/>
        <item x="117"/>
        <item x="148"/>
        <item x="0"/>
        <item x="96"/>
        <item x="127"/>
        <item x="2"/>
        <item x="39"/>
        <item x="75"/>
        <item x="77"/>
        <item x="52"/>
        <item x="155"/>
        <item x="107"/>
        <item x="62"/>
        <item x="81"/>
        <item x="100"/>
        <item x="101"/>
        <item x="102"/>
        <item x="51"/>
        <item x="64"/>
        <item x="6"/>
        <item x="54"/>
        <item x="84"/>
        <item x="87"/>
        <item x="131"/>
        <item x="32"/>
        <item x="50"/>
        <item x="85"/>
        <item x="42"/>
        <item x="153"/>
        <item x="43"/>
        <item x="8"/>
        <item x="95"/>
        <item x="15"/>
        <item x="103"/>
        <item x="99"/>
        <item x="140"/>
        <item x="136"/>
        <item x="139"/>
        <item x="134"/>
        <item x="152"/>
        <item x="29"/>
        <item x="115"/>
        <item x="111"/>
        <item x="88"/>
        <item x="106"/>
        <item x="21"/>
        <item x="149"/>
        <item x="71"/>
        <item x="156"/>
        <item x="157"/>
        <item x="147"/>
        <item x="13"/>
        <item x="14"/>
        <item x="31"/>
        <item x="143"/>
        <item x="154"/>
        <item x="151"/>
        <item x="165"/>
        <item x="104"/>
        <item x="73"/>
        <item x="68"/>
        <item x="70"/>
        <item x="57"/>
        <item x="49"/>
        <item x="83"/>
        <item x="7"/>
        <item x="138"/>
        <item x="63"/>
        <item x="121"/>
        <item x="159"/>
        <item x="120"/>
        <item x="163"/>
        <item x="124"/>
        <item x="160"/>
        <item x="130"/>
        <item x="133"/>
        <item x="20"/>
        <item x="33"/>
        <item x="45"/>
        <item x="10"/>
        <item x="142"/>
        <item x="37"/>
        <item x="97"/>
        <item x="9"/>
        <item x="82"/>
        <item x="11"/>
        <item x="98"/>
        <item x="145"/>
        <item x="80"/>
        <item x="128"/>
      </items>
      <extLst>
        <ext xmlns:x14="http://schemas.microsoft.com/office/spreadsheetml/2009/9/main" uri="{2946ED86-A175-432a-8AC1-64E0C546D7DE}">
          <x14:pivotField fillDownLabels="1"/>
        </ext>
      </extLst>
    </pivotField>
    <pivotField axis="axisRow" outline="0" showAll="0" defaultSubtotal="0">
      <items count="195">
        <item x="58"/>
        <item x="68"/>
        <item x="170"/>
        <item x="42"/>
        <item x="153"/>
        <item x="34"/>
        <item x="72"/>
        <item x="6"/>
        <item x="31"/>
        <item x="79"/>
        <item x="140"/>
        <item x="98"/>
        <item x="171"/>
        <item x="0"/>
        <item x="106"/>
        <item x="161"/>
        <item x="56"/>
        <item x="136"/>
        <item x="74"/>
        <item x="150"/>
        <item x="192"/>
        <item x="83"/>
        <item x="29"/>
        <item x="37"/>
        <item x="193"/>
        <item x="12"/>
        <item x="116"/>
        <item x="114"/>
        <item x="181"/>
        <item x="73"/>
        <item x="118"/>
        <item x="102"/>
        <item x="104"/>
        <item x="85"/>
        <item x="78"/>
        <item x="120"/>
        <item x="89"/>
        <item x="64"/>
        <item x="175"/>
        <item x="125"/>
        <item x="111"/>
        <item x="186"/>
        <item x="90"/>
        <item x="188"/>
        <item x="53"/>
        <item x="63"/>
        <item x="54"/>
        <item x="91"/>
        <item x="65"/>
        <item x="103"/>
        <item x="155"/>
        <item x="151"/>
        <item x="69"/>
        <item x="132"/>
        <item x="81"/>
        <item x="167"/>
        <item x="21"/>
        <item x="135"/>
        <item x="130"/>
        <item x="19"/>
        <item x="15"/>
        <item x="13"/>
        <item x="190"/>
        <item x="138"/>
        <item x="22"/>
        <item x="122"/>
        <item x="59"/>
        <item x="105"/>
        <item x="127"/>
        <item x="82"/>
        <item x="126"/>
        <item x="7"/>
        <item x="107"/>
        <item x="26"/>
        <item x="27"/>
        <item x="177"/>
        <item x="93"/>
        <item x="174"/>
        <item x="134"/>
        <item x="147"/>
        <item x="148"/>
        <item x="28"/>
        <item x="146"/>
        <item x="160"/>
        <item x="97"/>
        <item x="124"/>
        <item x="183"/>
        <item x="121"/>
        <item x="32"/>
        <item x="33"/>
        <item x="41"/>
        <item x="67"/>
        <item x="66"/>
        <item x="38"/>
        <item x="76"/>
        <item x="17"/>
        <item x="112"/>
        <item x="16"/>
        <item x="61"/>
        <item x="191"/>
        <item x="189"/>
        <item x="77"/>
        <item x="75"/>
        <item x="49"/>
        <item x="141"/>
        <item x="158"/>
        <item x="164"/>
        <item x="50"/>
        <item x="173"/>
        <item x="166"/>
        <item x="80"/>
        <item x="9"/>
        <item x="145"/>
        <item x="4"/>
        <item x="137"/>
        <item x="168"/>
        <item x="172"/>
        <item x="71"/>
        <item x="10"/>
        <item x="60"/>
        <item x="57"/>
        <item x="123"/>
        <item x="25"/>
        <item x="131"/>
        <item x="129"/>
        <item x="128"/>
        <item x="184"/>
        <item x="101"/>
        <item x="162"/>
        <item x="86"/>
        <item x="51"/>
        <item x="139"/>
        <item x="43"/>
        <item x="47"/>
        <item x="45"/>
        <item x="144"/>
        <item x="70"/>
        <item x="180"/>
        <item x="35"/>
        <item x="143"/>
        <item x="113"/>
        <item x="115"/>
        <item x="94"/>
        <item x="154"/>
        <item x="55"/>
        <item x="95"/>
        <item x="117"/>
        <item x="44"/>
        <item x="40"/>
        <item x="30"/>
        <item x="87"/>
        <item x="20"/>
        <item x="18"/>
        <item x="179"/>
        <item x="182"/>
        <item x="142"/>
        <item x="176"/>
        <item x="39"/>
        <item x="178"/>
        <item x="163"/>
        <item x="159"/>
        <item x="62"/>
        <item x="156"/>
        <item x="8"/>
        <item x="149"/>
        <item x="48"/>
        <item x="2"/>
        <item x="1"/>
        <item x="3"/>
        <item x="5"/>
        <item x="185"/>
        <item x="108"/>
        <item x="100"/>
        <item x="194"/>
        <item x="23"/>
        <item x="157"/>
        <item x="165"/>
        <item x="187"/>
        <item x="133"/>
        <item x="109"/>
        <item x="169"/>
        <item x="88"/>
        <item x="11"/>
        <item x="36"/>
        <item x="96"/>
        <item x="46"/>
        <item x="24"/>
        <item x="110"/>
        <item x="52"/>
        <item x="14"/>
        <item x="99"/>
        <item x="152"/>
        <item x="92"/>
        <item x="119"/>
        <item x="84"/>
      </items>
      <extLst>
        <ext xmlns:x14="http://schemas.microsoft.com/office/spreadsheetml/2009/9/main" uri="{2946ED86-A175-432a-8AC1-64E0C546D7DE}">
          <x14:pivotField fillDownLabels="1"/>
        </ext>
      </extLst>
    </pivotField>
    <pivotField axis="axisRow" outline="0" showAll="0" defaultSubtotal="0">
      <items count="6">
        <item x="5"/>
        <item x="2"/>
        <item x="4"/>
        <item x="3"/>
        <item x="1"/>
        <item x="0"/>
      </items>
      <extLst>
        <ext xmlns:x14="http://schemas.microsoft.com/office/spreadsheetml/2009/9/main" uri="{2946ED86-A175-432a-8AC1-64E0C546D7DE}">
          <x14:pivotField fillDownLabels="1"/>
        </ext>
      </extLst>
    </pivotField>
  </pivotFields>
  <rowFields count="6">
    <field x="1"/>
    <field x="3"/>
    <field x="4"/>
    <field x="6"/>
    <field x="7"/>
    <field x="8"/>
  </rowFields>
  <rowItems count="372">
    <i>
      <x/>
    </i>
    <i r="1">
      <x v="45"/>
      <x v="88"/>
      <x v="36"/>
      <x v="7"/>
      <x v="1"/>
    </i>
    <i r="2">
      <x v="191"/>
      <x v="6"/>
      <x v="71"/>
      <x v="5"/>
    </i>
    <i r="2">
      <x v="192"/>
      <x v="95"/>
      <x v="163"/>
      <x v="1"/>
    </i>
    <i r="1">
      <x v="72"/>
      <x v="201"/>
      <x v="141"/>
      <x v="111"/>
      <x v="3"/>
    </i>
    <i r="1">
      <x v="126"/>
      <x v="11"/>
      <x v="49"/>
      <x v="167"/>
      <x v="5"/>
    </i>
    <i r="3">
      <x v="78"/>
      <x v="13"/>
      <x v="5"/>
    </i>
    <i r="2">
      <x v="22"/>
      <x v="81"/>
      <x v="166"/>
      <x v="5"/>
    </i>
    <i r="1">
      <x v="133"/>
      <x v="38"/>
      <x v="36"/>
      <x v="169"/>
      <x v="5"/>
    </i>
    <i r="3">
      <x v="49"/>
      <x v="168"/>
      <x v="5"/>
    </i>
    <i r="2">
      <x v="64"/>
      <x v="4"/>
      <x v="113"/>
      <x v="4"/>
    </i>
    <i r="1">
      <x v="142"/>
      <x v="201"/>
      <x v="141"/>
      <x v="111"/>
      <x v="3"/>
    </i>
    <i r="1">
      <x v="167"/>
      <x v="201"/>
      <x v="141"/>
      <x v="111"/>
      <x v="3"/>
    </i>
    <i>
      <x v="1"/>
    </i>
    <i r="1">
      <x v="3"/>
      <x v="201"/>
      <x v="141"/>
      <x v="111"/>
      <x v="3"/>
    </i>
    <i r="1">
      <x v="27"/>
      <x v="39"/>
      <x v="64"/>
      <x v="151"/>
      <x v="5"/>
    </i>
    <i r="2">
      <x v="181"/>
      <x v="36"/>
      <x v="56"/>
      <x v="2"/>
    </i>
    <i r="1">
      <x v="37"/>
      <x v="201"/>
      <x v="141"/>
      <x v="111"/>
      <x v="3"/>
    </i>
    <i r="1">
      <x v="38"/>
      <x v="201"/>
      <x v="141"/>
      <x v="111"/>
      <x v="3"/>
    </i>
    <i r="1">
      <x v="67"/>
      <x v="82"/>
      <x v="161"/>
      <x v="59"/>
      <x v="5"/>
    </i>
    <i r="2">
      <x v="123"/>
      <x v="106"/>
      <x v="152"/>
      <x v="4"/>
    </i>
    <i r="1">
      <x v="70"/>
      <x v="83"/>
      <x v="127"/>
      <x v="151"/>
      <x v="5"/>
    </i>
    <i r="1">
      <x v="71"/>
      <x v="28"/>
      <x v="108"/>
      <x v="64"/>
      <x v="1"/>
    </i>
    <i r="2">
      <x v="83"/>
      <x v="128"/>
      <x v="151"/>
      <x v="5"/>
    </i>
    <i r="1">
      <x v="72"/>
      <x v="201"/>
      <x v="141"/>
      <x v="111"/>
      <x v="3"/>
    </i>
    <i r="1">
      <x v="73"/>
      <x v="26"/>
      <x v="155"/>
      <x v="95"/>
      <x v="4"/>
    </i>
    <i r="1">
      <x v="115"/>
      <x v="201"/>
      <x v="141"/>
      <x v="111"/>
      <x v="3"/>
    </i>
    <i r="1">
      <x v="124"/>
      <x v="201"/>
      <x v="141"/>
      <x v="111"/>
      <x v="3"/>
    </i>
    <i r="1">
      <x v="127"/>
      <x v="201"/>
      <x v="141"/>
      <x v="111"/>
      <x v="3"/>
    </i>
    <i r="1">
      <x v="128"/>
      <x v="201"/>
      <x v="141"/>
      <x v="111"/>
      <x v="3"/>
    </i>
    <i r="1">
      <x v="136"/>
      <x v="201"/>
      <x v="141"/>
      <x v="111"/>
      <x v="3"/>
    </i>
    <i r="1">
      <x v="138"/>
      <x v="201"/>
      <x v="141"/>
      <x v="111"/>
      <x v="3"/>
    </i>
    <i r="1">
      <x v="139"/>
      <x v="11"/>
      <x v="49"/>
      <x v="182"/>
      <x v="2"/>
    </i>
    <i r="2">
      <x v="26"/>
      <x v="155"/>
      <x v="60"/>
      <x v="4"/>
    </i>
    <i r="4">
      <x v="189"/>
      <x v="4"/>
    </i>
    <i r="1">
      <x v="140"/>
      <x v="201"/>
      <x v="141"/>
      <x v="111"/>
      <x v="3"/>
    </i>
    <i r="1">
      <x v="150"/>
      <x v="201"/>
      <x v="141"/>
      <x v="111"/>
      <x v="3"/>
    </i>
    <i r="1">
      <x v="153"/>
      <x v="5"/>
      <x v="106"/>
      <x v="118"/>
      <x v="4"/>
    </i>
    <i r="2">
      <x v="54"/>
      <x v="159"/>
      <x v="61"/>
      <x v="5"/>
    </i>
    <i r="2">
      <x v="181"/>
      <x v="36"/>
      <x v="25"/>
      <x v="4"/>
    </i>
    <i r="2">
      <x v="189"/>
      <x v="49"/>
      <x v="182"/>
      <x v="2"/>
    </i>
    <i r="1">
      <x v="158"/>
      <x v="201"/>
      <x v="141"/>
      <x v="111"/>
      <x v="3"/>
    </i>
    <i r="1">
      <x v="161"/>
      <x v="25"/>
      <x v="155"/>
      <x v="97"/>
      <x v="5"/>
    </i>
    <i r="1">
      <x v="170"/>
      <x v="201"/>
      <x v="141"/>
      <x v="111"/>
      <x v="3"/>
    </i>
    <i>
      <x v="2"/>
    </i>
    <i r="1">
      <x v="15"/>
      <x v="201"/>
      <x v="141"/>
      <x v="111"/>
      <x v="3"/>
    </i>
    <i r="1">
      <x v="26"/>
      <x v="201"/>
      <x v="141"/>
      <x v="111"/>
      <x v="3"/>
    </i>
    <i r="1">
      <x v="28"/>
      <x v="201"/>
      <x v="141"/>
      <x v="111"/>
      <x v="3"/>
    </i>
    <i r="1">
      <x v="66"/>
      <x v="201"/>
      <x v="141"/>
      <x v="111"/>
      <x v="3"/>
    </i>
    <i r="1">
      <x v="74"/>
      <x v="201"/>
      <x v="141"/>
      <x v="111"/>
      <x v="3"/>
    </i>
    <i r="1">
      <x v="79"/>
      <x v="201"/>
      <x v="141"/>
      <x v="111"/>
      <x v="3"/>
    </i>
    <i r="1">
      <x v="80"/>
      <x v="201"/>
      <x v="141"/>
      <x v="111"/>
      <x v="3"/>
    </i>
    <i r="1">
      <x v="82"/>
      <x v="10"/>
      <x v="36"/>
      <x v="74"/>
      <x v="4"/>
    </i>
    <i r="2">
      <x v="40"/>
      <x v="39"/>
      <x v="81"/>
      <x v="4"/>
    </i>
    <i r="2">
      <x v="70"/>
      <x v="10"/>
      <x v="186"/>
      <x v="4"/>
    </i>
    <i r="2">
      <x v="90"/>
      <x v="36"/>
      <x v="174"/>
      <x v="2"/>
    </i>
    <i r="2">
      <x v="95"/>
      <x v="152"/>
      <x v="149"/>
      <x/>
    </i>
    <i r="2">
      <x v="98"/>
      <x v="18"/>
      <x v="73"/>
      <x v="4"/>
    </i>
    <i r="2">
      <x v="113"/>
      <x v="20"/>
      <x v="88"/>
      <x v="4"/>
    </i>
    <i r="2">
      <x v="135"/>
      <x v="121"/>
      <x v="8"/>
      <x v="4"/>
    </i>
    <i r="2">
      <x v="162"/>
      <x v="10"/>
      <x v="122"/>
      <x v="4"/>
    </i>
    <i r="2">
      <x v="193"/>
      <x v="40"/>
      <x v="22"/>
      <x v="4"/>
    </i>
    <i r="1">
      <x v="84"/>
      <x v="201"/>
      <x v="141"/>
      <x v="111"/>
      <x v="3"/>
    </i>
    <i r="1">
      <x v="92"/>
      <x v="201"/>
      <x v="141"/>
      <x v="111"/>
      <x v="3"/>
    </i>
    <i r="1">
      <x v="100"/>
      <x v="8"/>
      <x v="10"/>
      <x v="5"/>
      <x v="4"/>
    </i>
    <i r="2">
      <x v="44"/>
      <x v="27"/>
      <x v="138"/>
      <x v="4"/>
    </i>
    <i r="2">
      <x v="56"/>
      <x v="10"/>
      <x v="89"/>
      <x v="4"/>
    </i>
    <i r="2">
      <x v="96"/>
      <x v="31"/>
      <x v="157"/>
      <x v="4"/>
    </i>
    <i r="2">
      <x v="106"/>
      <x v="41"/>
      <x v="183"/>
      <x v="2"/>
    </i>
    <i r="2">
      <x v="178"/>
      <x v="8"/>
      <x v="23"/>
      <x v="4"/>
    </i>
    <i r="2">
      <x v="182"/>
      <x v="127"/>
      <x v="148"/>
      <x v="4"/>
    </i>
    <i r="2">
      <x v="186"/>
      <x v="16"/>
      <x v="93"/>
      <x v="4"/>
    </i>
    <i r="1">
      <x v="102"/>
      <x v="2"/>
      <x v="10"/>
      <x v="5"/>
      <x v="4"/>
    </i>
    <i r="2">
      <x v="9"/>
      <x v="116"/>
      <x v="132"/>
      <x v="5"/>
    </i>
    <i r="2">
      <x v="44"/>
      <x v="17"/>
      <x v="138"/>
      <x v="4"/>
    </i>
    <i r="2">
      <x v="57"/>
      <x v="10"/>
      <x v="90"/>
      <x v="4"/>
    </i>
    <i r="2">
      <x v="97"/>
      <x v="31"/>
      <x v="157"/>
      <x v="4"/>
    </i>
    <i r="2">
      <x v="182"/>
      <x v="127"/>
      <x v="147"/>
      <x v="4"/>
    </i>
    <i r="2">
      <x v="196"/>
      <x v="16"/>
      <x v="3"/>
      <x v="2"/>
    </i>
    <i r="1">
      <x v="105"/>
      <x v="201"/>
      <x v="141"/>
      <x v="111"/>
      <x v="3"/>
    </i>
    <i r="1">
      <x v="160"/>
      <x v="201"/>
      <x v="141"/>
      <x v="111"/>
      <x v="3"/>
    </i>
    <i>
      <x v="3"/>
    </i>
    <i r="1">
      <x v="83"/>
      <x v="201"/>
      <x v="141"/>
      <x v="111"/>
      <x v="3"/>
    </i>
    <i r="1">
      <x v="86"/>
      <x v="26"/>
      <x v="129"/>
      <x v="133"/>
      <x v="2"/>
    </i>
    <i r="2">
      <x v="94"/>
      <x v="49"/>
      <x v="185"/>
      <x v="4"/>
    </i>
    <i r="2">
      <x v="107"/>
      <x v="35"/>
      <x v="134"/>
      <x v="4"/>
    </i>
    <i r="1">
      <x v="89"/>
      <x v="201"/>
      <x v="141"/>
      <x v="111"/>
      <x v="3"/>
    </i>
    <i r="1">
      <x v="95"/>
      <x v="201"/>
      <x v="141"/>
      <x v="111"/>
      <x v="3"/>
    </i>
    <i r="1">
      <x v="97"/>
      <x v="201"/>
      <x v="141"/>
      <x v="111"/>
      <x v="3"/>
    </i>
    <i r="1">
      <x v="104"/>
      <x v="201"/>
      <x v="141"/>
      <x v="111"/>
      <x v="3"/>
    </i>
    <i r="1">
      <x v="106"/>
      <x v="138"/>
      <x v="153"/>
      <x v="103"/>
      <x v="4"/>
    </i>
    <i r="2">
      <x v="164"/>
      <x v="67"/>
      <x v="165"/>
      <x v="4"/>
    </i>
    <i r="3">
      <x v="100"/>
      <x v="165"/>
      <x v="4"/>
    </i>
    <i r="1">
      <x v="109"/>
      <x v="201"/>
      <x v="141"/>
      <x v="111"/>
      <x v="3"/>
    </i>
    <i r="1">
      <x v="113"/>
      <x v="201"/>
      <x v="141"/>
      <x v="111"/>
      <x v="3"/>
    </i>
    <i r="1">
      <x v="114"/>
      <x v="201"/>
      <x v="141"/>
      <x v="111"/>
      <x v="3"/>
    </i>
    <i r="1">
      <x v="144"/>
      <x v="201"/>
      <x v="141"/>
      <x v="111"/>
      <x v="3"/>
    </i>
    <i r="1">
      <x v="145"/>
      <x v="201"/>
      <x v="141"/>
      <x v="111"/>
      <x v="3"/>
    </i>
    <i r="1">
      <x v="157"/>
      <x v="201"/>
      <x v="141"/>
      <x v="111"/>
      <x v="3"/>
    </i>
    <i r="1">
      <x v="169"/>
      <x v="201"/>
      <x v="141"/>
      <x v="111"/>
      <x v="3"/>
    </i>
    <i>
      <x v="4"/>
    </i>
    <i r="1">
      <x v="32"/>
      <x v="201"/>
      <x v="141"/>
      <x v="111"/>
      <x v="3"/>
    </i>
    <i r="1">
      <x v="52"/>
      <x v="201"/>
      <x v="141"/>
      <x v="111"/>
      <x v="3"/>
    </i>
    <i>
      <x v="5"/>
    </i>
    <i r="1">
      <x v="19"/>
      <x v="201"/>
      <x v="141"/>
      <x v="111"/>
      <x v="3"/>
    </i>
    <i r="1">
      <x v="24"/>
      <x v="85"/>
      <x v="33"/>
      <x v="107"/>
      <x v="5"/>
    </i>
    <i r="3">
      <x v="43"/>
      <x v="130"/>
      <x v="5"/>
    </i>
    <i r="2">
      <x v="111"/>
      <x v="14"/>
      <x v="188"/>
      <x v="4"/>
    </i>
    <i r="2">
      <x v="124"/>
      <x v="157"/>
      <x v="107"/>
      <x v="5"/>
    </i>
    <i r="1">
      <x v="25"/>
      <x v="201"/>
      <x v="141"/>
      <x v="111"/>
      <x v="3"/>
    </i>
    <i r="1">
      <x v="62"/>
      <x v="124"/>
      <x v="82"/>
      <x v="44"/>
      <x v="5"/>
    </i>
    <i>
      <x v="6"/>
    </i>
    <i r="1">
      <x v="9"/>
      <x v="201"/>
      <x v="141"/>
      <x v="111"/>
      <x v="3"/>
    </i>
    <i r="1">
      <x v="34"/>
      <x v="201"/>
      <x v="141"/>
      <x v="111"/>
      <x v="3"/>
    </i>
    <i r="1">
      <x v="35"/>
      <x v="201"/>
      <x v="141"/>
      <x v="111"/>
      <x v="3"/>
    </i>
    <i r="1">
      <x v="98"/>
      <x v="68"/>
      <x v="105"/>
      <x/>
      <x v="5"/>
    </i>
    <i r="2">
      <x v="103"/>
      <x v="49"/>
      <x v="16"/>
      <x v="4"/>
    </i>
    <i r="2">
      <x v="168"/>
      <x v="103"/>
      <x v="120"/>
      <x v="2"/>
    </i>
    <i r="2">
      <x v="185"/>
      <x v="23"/>
      <x v="66"/>
      <x v="4"/>
    </i>
    <i r="1">
      <x v="99"/>
      <x v="201"/>
      <x v="141"/>
      <x v="111"/>
      <x v="3"/>
    </i>
    <i r="1">
      <x v="101"/>
      <x v="68"/>
      <x v="105"/>
      <x v="98"/>
      <x v="5"/>
    </i>
    <i r="2">
      <x v="104"/>
      <x v="49"/>
      <x v="16"/>
      <x v="4"/>
    </i>
    <i r="2">
      <x v="168"/>
      <x v="103"/>
      <x v="119"/>
      <x v="2"/>
    </i>
    <i r="2">
      <x v="184"/>
      <x v="58"/>
      <x v="161"/>
      <x v="2"/>
    </i>
    <i r="1">
      <x v="148"/>
      <x v="201"/>
      <x v="141"/>
      <x v="111"/>
      <x v="3"/>
    </i>
    <i r="1">
      <x v="171"/>
      <x v="17"/>
      <x v="45"/>
      <x v="144"/>
      <x v="4"/>
    </i>
    <i r="2">
      <x v="109"/>
      <x v="58"/>
      <x v="46"/>
      <x v="5"/>
    </i>
    <i>
      <x v="7"/>
    </i>
    <i r="1">
      <x v="118"/>
      <x v="122"/>
      <x v="129"/>
      <x v="48"/>
      <x v="4"/>
    </i>
    <i r="1">
      <x v="119"/>
      <x v="18"/>
      <x v="12"/>
      <x v="92"/>
      <x v="4"/>
    </i>
    <i r="2">
      <x v="183"/>
      <x v="29"/>
      <x v="91"/>
      <x v="4"/>
    </i>
    <i r="1">
      <x v="120"/>
      <x v="127"/>
      <x v="154"/>
      <x v="37"/>
      <x v="4"/>
    </i>
    <i r="2">
      <x v="183"/>
      <x v="33"/>
      <x v="45"/>
      <x v="5"/>
    </i>
    <i r="3">
      <x v="100"/>
      <x v="45"/>
      <x v="5"/>
    </i>
    <i r="1">
      <x v="121"/>
      <x v="201"/>
      <x v="141"/>
      <x v="111"/>
      <x v="3"/>
    </i>
    <i r="1">
      <x v="122"/>
      <x v="201"/>
      <x v="141"/>
      <x v="111"/>
      <x v="3"/>
    </i>
    <i>
      <x v="8"/>
    </i>
    <i r="1">
      <x v="40"/>
      <x v="201"/>
      <x v="141"/>
      <x v="111"/>
      <x v="3"/>
    </i>
    <i r="1">
      <x v="137"/>
      <x v="176"/>
      <x v="93"/>
      <x v="6"/>
      <x v="4"/>
    </i>
    <i r="1">
      <x v="146"/>
      <x v="15"/>
      <x v="139"/>
      <x v="136"/>
      <x v="2"/>
    </i>
    <i r="2">
      <x v="63"/>
      <x v="101"/>
      <x v="117"/>
      <x/>
    </i>
    <i r="2">
      <x v="112"/>
      <x v="129"/>
      <x v="1"/>
      <x v="5"/>
    </i>
    <i r="2">
      <x v="187"/>
      <x v="62"/>
      <x v="52"/>
      <x v="5"/>
    </i>
    <i r="1">
      <x v="147"/>
      <x v="201"/>
      <x v="141"/>
      <x v="111"/>
      <x v="3"/>
    </i>
    <i>
      <x v="9"/>
    </i>
    <i r="1">
      <x v="6"/>
      <x v="81"/>
      <x v="3"/>
      <x v="29"/>
      <x/>
    </i>
    <i r="1">
      <x v="8"/>
      <x v="77"/>
      <x v="85"/>
      <x v="29"/>
      <x/>
    </i>
    <i r="1">
      <x v="39"/>
      <x v="201"/>
      <x v="141"/>
      <x v="111"/>
      <x v="3"/>
    </i>
    <i r="1">
      <x v="55"/>
      <x v="188"/>
      <x v="85"/>
      <x v="29"/>
      <x/>
    </i>
    <i r="1">
      <x v="68"/>
      <x v="37"/>
      <x v="56"/>
      <x v="102"/>
      <x v="4"/>
    </i>
    <i r="2">
      <x v="78"/>
      <x v="49"/>
      <x v="18"/>
      <x v="4"/>
    </i>
    <i r="2">
      <x v="87"/>
      <x v="96"/>
      <x v="94"/>
      <x v="4"/>
    </i>
    <i r="2">
      <x v="179"/>
      <x/>
      <x v="101"/>
      <x v="4"/>
    </i>
    <i>
      <x v="10"/>
    </i>
    <i r="1">
      <x v="33"/>
      <x v="201"/>
      <x v="141"/>
      <x v="111"/>
      <x v="3"/>
    </i>
    <i r="1">
      <x v="47"/>
      <x v="34"/>
      <x v="94"/>
      <x v="150"/>
      <x v="1"/>
    </i>
    <i r="2">
      <x v="35"/>
      <x v="94"/>
      <x v="150"/>
      <x v="1"/>
    </i>
    <i r="2">
      <x v="174"/>
      <x v="73"/>
      <x v="181"/>
      <x v="2"/>
    </i>
    <i r="1">
      <x v="56"/>
      <x v="201"/>
      <x v="141"/>
      <x v="111"/>
      <x v="3"/>
    </i>
    <i r="1">
      <x v="58"/>
      <x v="201"/>
      <x v="141"/>
      <x v="111"/>
      <x v="3"/>
    </i>
    <i r="1">
      <x v="59"/>
      <x v="49"/>
      <x v="88"/>
      <x v="21"/>
      <x/>
    </i>
    <i r="2">
      <x v="51"/>
      <x v="11"/>
      <x v="110"/>
      <x/>
    </i>
    <i r="2">
      <x v="93"/>
      <x v="38"/>
      <x v="69"/>
      <x v="4"/>
    </i>
    <i r="2">
      <x v="100"/>
      <x v="129"/>
      <x v="33"/>
      <x/>
    </i>
    <i r="2">
      <x v="129"/>
      <x v="143"/>
      <x v="194"/>
      <x v="1"/>
    </i>
    <i r="2">
      <x v="147"/>
      <x v="49"/>
      <x v="129"/>
      <x v="4"/>
    </i>
    <i r="1">
      <x v="60"/>
      <x v="48"/>
      <x v="88"/>
      <x v="21"/>
      <x/>
    </i>
    <i r="2">
      <x v="51"/>
      <x v="11"/>
      <x v="110"/>
      <x v="4"/>
    </i>
    <i r="2">
      <x v="53"/>
      <x v="72"/>
      <x v="54"/>
      <x/>
    </i>
    <i r="2">
      <x v="61"/>
      <x v="7"/>
      <x v="9"/>
      <x v="4"/>
    </i>
    <i r="2">
      <x v="93"/>
      <x v="38"/>
      <x v="69"/>
      <x v="4"/>
    </i>
    <i r="2">
      <x v="158"/>
      <x v="138"/>
      <x v="34"/>
      <x/>
    </i>
    <i r="1">
      <x v="61"/>
      <x v="201"/>
      <x v="141"/>
      <x v="111"/>
      <x v="3"/>
    </i>
    <i r="1">
      <x v="76"/>
      <x v="55"/>
      <x v="123"/>
      <x v="76"/>
      <x v="2"/>
    </i>
    <i r="2">
      <x v="114"/>
      <x v="52"/>
      <x v="145"/>
      <x v="2"/>
    </i>
    <i r="2">
      <x v="125"/>
      <x v="135"/>
      <x v="184"/>
      <x v="2"/>
    </i>
    <i r="2">
      <x v="151"/>
      <x v="127"/>
      <x v="142"/>
      <x v="2"/>
    </i>
    <i r="2">
      <x v="165"/>
      <x v="32"/>
      <x v="84"/>
      <x v="2"/>
    </i>
    <i r="2">
      <x v="180"/>
      <x v="137"/>
      <x v="192"/>
      <x v="4"/>
    </i>
    <i r="1">
      <x v="131"/>
      <x v="51"/>
      <x v="1"/>
      <x v="42"/>
      <x v="4"/>
    </i>
    <i r="2">
      <x v="69"/>
      <x v="51"/>
      <x v="47"/>
      <x/>
    </i>
    <i r="3">
      <x v="136"/>
      <x v="47"/>
      <x/>
    </i>
    <i r="2">
      <x v="130"/>
      <x v="47"/>
      <x v="36"/>
      <x v="1"/>
    </i>
    <i>
      <x v="11"/>
    </i>
    <i r="1">
      <x v="1"/>
      <x v="201"/>
      <x v="141"/>
      <x v="111"/>
      <x v="3"/>
    </i>
    <i r="1">
      <x v="4"/>
      <x/>
      <x v="97"/>
      <x v="72"/>
      <x v="4"/>
    </i>
    <i r="2">
      <x v="24"/>
      <x v="102"/>
      <x v="171"/>
      <x v="5"/>
    </i>
    <i r="2">
      <x v="102"/>
      <x v="59"/>
      <x v="179"/>
      <x v="4"/>
    </i>
    <i r="2">
      <x v="137"/>
      <x v="140"/>
      <x v="14"/>
      <x v="4"/>
    </i>
    <i r="2">
      <x v="190"/>
      <x v="98"/>
      <x v="187"/>
      <x v="4"/>
    </i>
    <i r="1">
      <x v="5"/>
      <x v="1"/>
      <x v="110"/>
      <x v="85"/>
      <x v="2"/>
    </i>
    <i r="2">
      <x v="105"/>
      <x v="90"/>
      <x v="39"/>
      <x v="2"/>
    </i>
    <i r="2">
      <x v="121"/>
      <x v="42"/>
      <x v="140"/>
      <x v="4"/>
    </i>
    <i r="2">
      <x v="144"/>
      <x v="162"/>
      <x v="121"/>
      <x v="4"/>
    </i>
    <i r="2">
      <x v="149"/>
      <x v="158"/>
      <x v="65"/>
      <x/>
    </i>
    <i r="1">
      <x v="16"/>
      <x v="201"/>
      <x v="141"/>
      <x v="111"/>
      <x v="3"/>
    </i>
    <i r="1">
      <x v="36"/>
      <x v="7"/>
      <x v="63"/>
      <x v="172"/>
      <x v="5"/>
    </i>
    <i r="2">
      <x v="13"/>
      <x v="164"/>
      <x v="31"/>
      <x v="4"/>
    </i>
    <i r="2">
      <x v="14"/>
      <x v="164"/>
      <x v="49"/>
      <x v="4"/>
    </i>
    <i r="2">
      <x v="31"/>
      <x v="160"/>
      <x v="67"/>
      <x v="4"/>
    </i>
    <i r="2">
      <x v="46"/>
      <x v="83"/>
      <x v="11"/>
      <x v="5"/>
    </i>
    <i r="2">
      <x v="79"/>
      <x v="74"/>
      <x v="127"/>
      <x v="4"/>
    </i>
    <i r="2">
      <x v="134"/>
      <x v="84"/>
      <x v="190"/>
      <x v="5"/>
    </i>
    <i r="2">
      <x v="145"/>
      <x v="70"/>
      <x v="190"/>
      <x v="5"/>
    </i>
    <i r="2">
      <x v="150"/>
      <x v="89"/>
      <x v="32"/>
      <x v="4"/>
    </i>
    <i r="1">
      <x v="46"/>
      <x v="201"/>
      <x v="141"/>
      <x v="111"/>
      <x v="3"/>
    </i>
    <i r="1">
      <x v="54"/>
      <x v="201"/>
      <x v="141"/>
      <x v="111"/>
      <x v="3"/>
    </i>
    <i r="1">
      <x v="88"/>
      <x v="62"/>
      <x v="49"/>
      <x v="40"/>
      <x v="2"/>
    </i>
    <i r="1">
      <x v="94"/>
      <x v="201"/>
      <x v="141"/>
      <x v="111"/>
      <x v="3"/>
    </i>
    <i r="1">
      <x v="96"/>
      <x v="55"/>
      <x v="107"/>
      <x v="35"/>
      <x v="4"/>
    </i>
    <i r="2">
      <x v="60"/>
      <x v="79"/>
      <x v="87"/>
      <x v="4"/>
    </i>
    <i r="2">
      <x v="66"/>
      <x v="49"/>
      <x v="193"/>
      <x v="4"/>
    </i>
    <i r="1">
      <x v="107"/>
      <x v="194"/>
      <x v="109"/>
      <x v="68"/>
      <x v="4"/>
    </i>
    <i r="2">
      <x v="198"/>
      <x v="92"/>
      <x v="70"/>
      <x v="4"/>
    </i>
    <i r="1">
      <x v="125"/>
      <x v="201"/>
      <x v="141"/>
      <x v="111"/>
      <x v="3"/>
    </i>
    <i r="1">
      <x v="129"/>
      <x v="30"/>
      <x v="66"/>
      <x v="30"/>
      <x v="4"/>
    </i>
    <i r="2">
      <x v="45"/>
      <x v="119"/>
      <x v="96"/>
      <x v="4"/>
    </i>
    <i r="2">
      <x v="71"/>
      <x v="57"/>
      <x v="146"/>
      <x v="4"/>
    </i>
    <i r="2">
      <x v="120"/>
      <x v="24"/>
      <x v="27"/>
      <x v="4"/>
    </i>
    <i r="2">
      <x v="121"/>
      <x v="42"/>
      <x v="140"/>
      <x v="4"/>
    </i>
    <i r="2">
      <x v="132"/>
      <x v="15"/>
      <x v="26"/>
      <x v="4"/>
    </i>
    <i r="2">
      <x v="200"/>
      <x v="21"/>
      <x v="141"/>
      <x v="4"/>
    </i>
    <i r="1">
      <x v="168"/>
      <x v="197"/>
      <x v="91"/>
      <x v="70"/>
      <x v="4"/>
    </i>
    <i r="1">
      <x v="172"/>
      <x v="201"/>
      <x v="141"/>
      <x v="111"/>
      <x v="3"/>
    </i>
    <i>
      <x v="12"/>
    </i>
    <i r="1">
      <x v="2"/>
      <x v="201"/>
      <x v="141"/>
      <x v="111"/>
      <x v="3"/>
    </i>
    <i r="1">
      <x v="20"/>
      <x v="201"/>
      <x v="141"/>
      <x v="111"/>
      <x v="3"/>
    </i>
    <i r="1">
      <x v="78"/>
      <x v="201"/>
      <x v="141"/>
      <x v="111"/>
      <x v="3"/>
    </i>
    <i r="1">
      <x v="103"/>
      <x v="201"/>
      <x v="141"/>
      <x v="111"/>
      <x v="3"/>
    </i>
    <i r="1">
      <x v="135"/>
      <x v="201"/>
      <x v="141"/>
      <x v="111"/>
      <x v="3"/>
    </i>
    <i r="1">
      <x v="162"/>
      <x v="201"/>
      <x v="141"/>
      <x v="111"/>
      <x v="3"/>
    </i>
    <i r="1">
      <x v="164"/>
      <x v="171"/>
      <x v="56"/>
      <x v="125"/>
      <x v="4"/>
    </i>
    <i r="2">
      <x v="172"/>
      <x v="56"/>
      <x v="124"/>
      <x v="5"/>
    </i>
    <i r="1">
      <x v="165"/>
      <x v="201"/>
      <x v="141"/>
      <x v="111"/>
      <x v="3"/>
    </i>
    <i r="1">
      <x v="166"/>
      <x v="6"/>
      <x v="44"/>
      <x v="58"/>
      <x/>
    </i>
    <i r="2">
      <x v="12"/>
      <x v="134"/>
      <x v="58"/>
      <x/>
    </i>
    <i r="2">
      <x v="27"/>
      <x v="120"/>
      <x v="53"/>
      <x v="4"/>
    </i>
    <i r="2">
      <x v="161"/>
      <x v="87"/>
      <x v="178"/>
      <x v="4"/>
    </i>
    <i r="2">
      <x v="171"/>
      <x v="56"/>
      <x v="123"/>
      <x v="5"/>
    </i>
    <i>
      <x v="13"/>
    </i>
    <i r="1">
      <x v="78"/>
      <x v="201"/>
      <x v="141"/>
      <x v="111"/>
      <x v="3"/>
    </i>
    <i r="1">
      <x v="91"/>
      <x v="201"/>
      <x v="141"/>
      <x v="111"/>
      <x v="3"/>
    </i>
    <i r="1">
      <x v="112"/>
      <x v="201"/>
      <x v="141"/>
      <x v="111"/>
      <x v="3"/>
    </i>
    <i r="1">
      <x v="123"/>
      <x v="32"/>
      <x v="117"/>
      <x v="57"/>
      <x/>
    </i>
    <i r="2">
      <x v="41"/>
      <x v="9"/>
      <x v="78"/>
      <x/>
    </i>
    <i r="2">
      <x v="43"/>
      <x v="75"/>
      <x v="78"/>
      <x/>
    </i>
    <i r="1">
      <x v="130"/>
      <x v="32"/>
      <x v="118"/>
      <x v="57"/>
      <x/>
    </i>
    <i r="2">
      <x v="42"/>
      <x v="53"/>
      <x v="78"/>
      <x/>
    </i>
    <i r="2">
      <x v="89"/>
      <x v="46"/>
      <x v="78"/>
      <x/>
    </i>
    <i r="2">
      <x v="108"/>
      <x v="19"/>
      <x v="78"/>
      <x/>
    </i>
    <i r="2">
      <x v="110"/>
      <x v="37"/>
      <x v="78"/>
      <x/>
    </i>
    <i r="1">
      <x v="149"/>
      <x v="201"/>
      <x v="141"/>
      <x v="111"/>
      <x v="3"/>
    </i>
    <i r="1">
      <x v="154"/>
      <x v="201"/>
      <x v="141"/>
      <x v="111"/>
      <x v="3"/>
    </i>
    <i>
      <x v="14"/>
    </i>
    <i r="1">
      <x v="75"/>
      <x v="201"/>
      <x v="141"/>
      <x v="111"/>
      <x v="3"/>
    </i>
    <i r="1">
      <x v="77"/>
      <x v="201"/>
      <x v="141"/>
      <x v="111"/>
      <x v="3"/>
    </i>
    <i r="1">
      <x v="85"/>
      <x v="201"/>
      <x v="141"/>
      <x v="111"/>
      <x v="3"/>
    </i>
    <i r="1">
      <x v="90"/>
      <x v="201"/>
      <x v="141"/>
      <x v="111"/>
      <x v="3"/>
    </i>
    <i r="1">
      <x v="93"/>
      <x v="73"/>
      <x v="144"/>
      <x v="139"/>
      <x v="2"/>
    </i>
    <i r="2">
      <x v="91"/>
      <x v="49"/>
      <x v="10"/>
      <x v="4"/>
    </i>
    <i r="2">
      <x v="101"/>
      <x v="146"/>
      <x v="155"/>
      <x v="4"/>
    </i>
    <i r="2">
      <x v="138"/>
      <x v="55"/>
      <x v="104"/>
      <x v="4"/>
    </i>
    <i r="1">
      <x v="111"/>
      <x v="154"/>
      <x v="76"/>
      <x v="63"/>
      <x v="4"/>
    </i>
    <i r="2">
      <x v="155"/>
      <x v="65"/>
      <x v="17"/>
      <x v="5"/>
    </i>
    <i r="2">
      <x v="159"/>
      <x v="34"/>
      <x v="131"/>
      <x v="2"/>
    </i>
    <i r="2">
      <x v="170"/>
      <x v="56"/>
      <x v="114"/>
      <x v="4"/>
    </i>
    <i r="1">
      <x v="112"/>
      <x v="201"/>
      <x v="141"/>
      <x v="111"/>
      <x v="3"/>
    </i>
    <i r="1">
      <x v="149"/>
      <x v="201"/>
      <x v="141"/>
      <x v="111"/>
      <x v="3"/>
    </i>
    <i>
      <x v="15"/>
    </i>
    <i r="1">
      <x v="30"/>
      <x v="201"/>
      <x v="141"/>
      <x v="111"/>
      <x v="3"/>
    </i>
    <i r="1">
      <x v="81"/>
      <x v="201"/>
      <x v="141"/>
      <x v="111"/>
      <x v="3"/>
    </i>
    <i r="1">
      <x v="87"/>
      <x v="201"/>
      <x v="141"/>
      <x v="111"/>
      <x v="3"/>
    </i>
    <i r="1">
      <x v="108"/>
      <x v="20"/>
      <x v="61"/>
      <x v="19"/>
      <x v="4"/>
    </i>
    <i r="2">
      <x v="26"/>
      <x v="56"/>
      <x v="80"/>
      <x v="5"/>
    </i>
    <i r="2">
      <x v="141"/>
      <x v="148"/>
      <x v="164"/>
      <x v="2"/>
    </i>
    <i r="1">
      <x v="132"/>
      <x v="201"/>
      <x v="141"/>
      <x v="111"/>
      <x v="3"/>
    </i>
    <i r="1">
      <x v="156"/>
      <x v="26"/>
      <x v="56"/>
      <x v="135"/>
      <x v="4"/>
    </i>
    <i r="2">
      <x v="72"/>
      <x v="5"/>
      <x v="82"/>
      <x v="4"/>
    </i>
    <i r="2">
      <x v="142"/>
      <x v="13"/>
      <x v="112"/>
      <x v="4"/>
    </i>
    <i r="2">
      <x v="167"/>
      <x v="56"/>
      <x v="79"/>
      <x v="5"/>
    </i>
    <i>
      <x v="16"/>
    </i>
    <i r="1">
      <x v="17"/>
      <x v="201"/>
      <x v="141"/>
      <x v="111"/>
      <x v="3"/>
    </i>
    <i r="1">
      <x v="18"/>
      <x v="201"/>
      <x v="141"/>
      <x v="111"/>
      <x v="3"/>
    </i>
    <i r="1">
      <x v="110"/>
      <x v="74"/>
      <x v="165"/>
      <x v="191"/>
      <x v="4"/>
    </i>
    <i r="2">
      <x v="116"/>
      <x v="50"/>
      <x v="51"/>
      <x v="4"/>
    </i>
    <i r="2">
      <x v="128"/>
      <x v="80"/>
      <x v="51"/>
      <x v="4"/>
    </i>
    <i r="1">
      <x v="116"/>
      <x v="3"/>
      <x v="150"/>
      <x v="143"/>
      <x/>
    </i>
    <i r="2">
      <x v="36"/>
      <x v="68"/>
      <x v="162"/>
      <x v="4"/>
    </i>
    <i r="2">
      <x v="131"/>
      <x v="68"/>
      <x v="4"/>
      <x v="4"/>
    </i>
    <i r="2">
      <x v="133"/>
      <x v="60"/>
      <x v="175"/>
      <x v="4"/>
    </i>
    <i r="2">
      <x v="146"/>
      <x v="99"/>
      <x v="50"/>
      <x/>
    </i>
    <i>
      <x v="17"/>
    </i>
    <i r="1">
      <x/>
      <x v="16"/>
      <x v="142"/>
      <x v="106"/>
      <x v="2"/>
    </i>
    <i r="2">
      <x v="23"/>
      <x v="113"/>
      <x v="106"/>
      <x v="2"/>
    </i>
    <i r="2">
      <x v="140"/>
      <x v="25"/>
      <x v="106"/>
      <x v="2"/>
    </i>
    <i r="2">
      <x v="175"/>
      <x v="25"/>
      <x v="106"/>
      <x v="2"/>
    </i>
    <i r="1">
      <x v="11"/>
      <x v="201"/>
      <x v="141"/>
      <x v="111"/>
      <x v="3"/>
    </i>
    <i r="1">
      <x v="48"/>
      <x v="201"/>
      <x v="141"/>
      <x v="111"/>
      <x v="3"/>
    </i>
    <i r="1">
      <x v="69"/>
      <x v="4"/>
      <x v="111"/>
      <x v="160"/>
      <x v="4"/>
    </i>
    <i r="2">
      <x v="139"/>
      <x v="111"/>
      <x v="160"/>
      <x v="4"/>
    </i>
    <i r="2">
      <x v="163"/>
      <x v="111"/>
      <x v="160"/>
      <x v="4"/>
    </i>
    <i r="2">
      <x v="169"/>
      <x v="111"/>
      <x v="160"/>
      <x v="4"/>
    </i>
    <i r="1">
      <x v="134"/>
      <x v="16"/>
      <x v="142"/>
      <x v="105"/>
      <x v="2"/>
    </i>
    <i r="2">
      <x v="21"/>
      <x v="25"/>
      <x v="15"/>
      <x v="4"/>
    </i>
    <i r="3">
      <x v="112"/>
      <x v="15"/>
      <x v="4"/>
    </i>
    <i r="2">
      <x v="118"/>
      <x v="25"/>
      <x v="83"/>
      <x v="4"/>
    </i>
    <i r="3">
      <x v="114"/>
      <x v="160"/>
      <x v="4"/>
    </i>
    <i r="2">
      <x v="119"/>
      <x v="25"/>
      <x v="159"/>
      <x v="4"/>
    </i>
    <i r="3">
      <x v="114"/>
      <x v="83"/>
      <x v="4"/>
    </i>
    <i r="2">
      <x v="126"/>
      <x v="151"/>
      <x v="105"/>
      <x v="2"/>
    </i>
    <i r="2">
      <x v="156"/>
      <x v="2"/>
      <x v="128"/>
      <x v="4"/>
    </i>
    <i r="1">
      <x v="159"/>
      <x v="201"/>
      <x v="141"/>
      <x v="111"/>
      <x v="3"/>
    </i>
    <i r="1">
      <x v="163"/>
      <x v="201"/>
      <x v="141"/>
      <x v="111"/>
      <x v="3"/>
    </i>
    <i>
      <x v="18"/>
    </i>
    <i r="1">
      <x v="10"/>
      <x v="201"/>
      <x v="141"/>
      <x v="111"/>
      <x v="3"/>
    </i>
    <i r="1">
      <x v="21"/>
      <x v="47"/>
      <x v="163"/>
      <x v="108"/>
      <x v="4"/>
    </i>
    <i r="2">
      <x v="58"/>
      <x v="30"/>
      <x v="12"/>
      <x v="4"/>
    </i>
    <i r="2">
      <x v="99"/>
      <x v="49"/>
      <x v="2"/>
      <x v="4"/>
    </i>
    <i r="2">
      <x v="160"/>
      <x v="129"/>
      <x v="116"/>
      <x/>
    </i>
    <i r="1">
      <x v="29"/>
      <x v="201"/>
      <x v="141"/>
      <x v="111"/>
      <x v="3"/>
    </i>
    <i r="1">
      <x v="50"/>
      <x v="201"/>
      <x v="141"/>
      <x v="111"/>
      <x v="3"/>
    </i>
    <i r="1">
      <x v="57"/>
      <x v="201"/>
      <x v="141"/>
      <x v="111"/>
      <x v="3"/>
    </i>
    <i r="1">
      <x v="76"/>
      <x v="115"/>
      <x v="49"/>
      <x v="176"/>
      <x v="4"/>
    </i>
    <i r="2">
      <x v="133"/>
      <x v="26"/>
      <x v="175"/>
      <x v="4"/>
    </i>
    <i r="3">
      <x v="156"/>
      <x v="175"/>
      <x v="4"/>
    </i>
    <i r="2">
      <x v="143"/>
      <x v="129"/>
      <x v="109"/>
      <x v="4"/>
    </i>
    <i r="1">
      <x v="117"/>
      <x v="58"/>
      <x v="26"/>
      <x v="55"/>
      <x v="4"/>
    </i>
    <i r="2">
      <x v="99"/>
      <x v="49"/>
      <x v="176"/>
      <x v="4"/>
    </i>
    <i r="2">
      <x v="177"/>
      <x v="129"/>
      <x v="115"/>
      <x/>
    </i>
    <i r="2">
      <x v="199"/>
      <x v="130"/>
      <x v="180"/>
      <x v="4"/>
    </i>
    <i>
      <x v="19"/>
    </i>
    <i r="1">
      <x v="23"/>
      <x v="19"/>
      <x v="126"/>
      <x v="38"/>
      <x v="1"/>
    </i>
    <i r="2">
      <x v="157"/>
      <x v="69"/>
      <x v="77"/>
      <x v="1"/>
    </i>
    <i r="2">
      <x v="173"/>
      <x v="77"/>
      <x v="77"/>
      <x v="1"/>
    </i>
    <i r="1">
      <x v="31"/>
      <x v="201"/>
      <x v="141"/>
      <x v="111"/>
      <x v="3"/>
    </i>
    <i r="1">
      <x v="141"/>
      <x v="201"/>
      <x v="141"/>
      <x v="111"/>
      <x v="3"/>
    </i>
    <i r="1">
      <x v="151"/>
      <x v="201"/>
      <x v="141"/>
      <x v="111"/>
      <x v="3"/>
    </i>
    <i r="1">
      <x v="152"/>
      <x v="201"/>
      <x v="141"/>
      <x v="111"/>
      <x v="3"/>
    </i>
    <i>
      <x v="20"/>
    </i>
    <i r="1">
      <x v="12"/>
      <x v="86"/>
      <x v="49"/>
      <x v="158"/>
      <x v="5"/>
    </i>
    <i r="2">
      <x v="153"/>
      <x v="132"/>
      <x v="158"/>
      <x v="5"/>
    </i>
    <i r="1">
      <x v="13"/>
      <x v="136"/>
      <x v="54"/>
      <x v="75"/>
      <x v="4"/>
    </i>
    <i r="1">
      <x v="44"/>
      <x v="75"/>
      <x v="122"/>
      <x v="156"/>
      <x v="5"/>
    </i>
    <i r="1">
      <x v="53"/>
      <x v="84"/>
      <x v="115"/>
      <x v="153"/>
      <x v="5"/>
    </i>
    <i r="1">
      <x v="143"/>
      <x v="76"/>
      <x v="104"/>
      <x v="153"/>
      <x v="5"/>
    </i>
    <i>
      <x v="21"/>
    </i>
    <i r="1">
      <x v="14"/>
      <x v="92"/>
      <x v="124"/>
      <x v="154"/>
      <x v="2"/>
    </i>
    <i r="3">
      <x v="125"/>
      <x v="154"/>
      <x v="2"/>
    </i>
    <i r="1">
      <x v="51"/>
      <x v="201"/>
      <x v="141"/>
      <x v="111"/>
      <x v="3"/>
    </i>
    <i r="1">
      <x v="63"/>
      <x v="201"/>
      <x v="141"/>
      <x v="111"/>
      <x v="3"/>
    </i>
    <i r="1">
      <x v="65"/>
      <x v="65"/>
      <x v="131"/>
      <x v="137"/>
      <x v="5"/>
    </i>
    <i r="2">
      <x v="109"/>
      <x v="58"/>
      <x v="137"/>
      <x v="5"/>
    </i>
    <i r="2">
      <x v="117"/>
      <x v="86"/>
      <x v="28"/>
      <x v="2"/>
    </i>
    <i>
      <x v="22"/>
    </i>
    <i r="1">
      <x v="49"/>
      <x v="166"/>
      <x v="145"/>
      <x v="170"/>
      <x v="2"/>
    </i>
    <i r="2">
      <x v="195"/>
      <x v="149"/>
      <x v="41"/>
      <x v="4"/>
    </i>
    <i r="1">
      <x v="64"/>
      <x v="50"/>
      <x v="49"/>
      <x v="86"/>
      <x v="2"/>
    </i>
    <i r="2">
      <x v="148"/>
      <x v="22"/>
      <x v="126"/>
      <x v="4"/>
    </i>
    <i>
      <x v="23"/>
    </i>
    <i r="1">
      <x v="7"/>
      <x v="33"/>
      <x v="133"/>
      <x v="173"/>
      <x/>
    </i>
    <i r="2">
      <x v="59"/>
      <x v="28"/>
      <x v="24"/>
      <x/>
    </i>
    <i r="1">
      <x v="22"/>
      <x v="201"/>
      <x v="141"/>
      <x v="111"/>
      <x v="3"/>
    </i>
    <i r="1">
      <x v="41"/>
      <x v="201"/>
      <x v="141"/>
      <x v="111"/>
      <x v="3"/>
    </i>
    <i r="1">
      <x v="42"/>
      <x v="201"/>
      <x v="141"/>
      <x v="111"/>
      <x v="3"/>
    </i>
    <i r="1">
      <x v="43"/>
      <x v="29"/>
      <x v="36"/>
      <x v="20"/>
      <x v="4"/>
    </i>
    <i r="2">
      <x v="52"/>
      <x v="147"/>
      <x v="99"/>
      <x v="2"/>
    </i>
    <i r="2">
      <x v="67"/>
      <x v="1"/>
      <x v="43"/>
      <x v="5"/>
    </i>
    <i r="4">
      <x v="177"/>
      <x v="5"/>
    </i>
    <i r="2">
      <x v="80"/>
      <x v="71"/>
      <x v="62"/>
      <x/>
    </i>
    <i r="2">
      <x v="152"/>
      <x v="48"/>
      <x v="100"/>
      <x v="2"/>
    </i>
    <i r="1">
      <x v="155"/>
      <x v="201"/>
      <x v="141"/>
      <x v="111"/>
      <x v="3"/>
    </i>
    <i t="grand">
      <x/>
    </i>
  </rowItems>
  <colItems count="1">
    <i/>
  </colItems>
  <pageFields count="2">
    <pageField fld="0" hier="-1"/>
    <pageField fld="2" hier="-1"/>
  </pageFields>
  <formats count="2280">
    <format dxfId="2313">
      <pivotArea type="all" dataOnly="0" outline="0" fieldPosition="0"/>
    </format>
    <format dxfId="2312">
      <pivotArea field="2" type="button" dataOnly="0" labelOnly="1" outline="0" axis="axisPage" fieldPosition="1"/>
    </format>
    <format dxfId="2311">
      <pivotArea dataOnly="0" labelOnly="1" fieldPosition="0">
        <references count="1">
          <reference field="2" count="0"/>
        </references>
      </pivotArea>
    </format>
    <format dxfId="2310">
      <pivotArea dataOnly="0" labelOnly="1" grandRow="1" outline="0" fieldPosition="0"/>
    </format>
    <format dxfId="2309">
      <pivotArea dataOnly="0" labelOnly="1" fieldPosition="0">
        <references count="2">
          <reference field="2" count="1" selected="0">
            <x v="0"/>
          </reference>
          <reference field="3" count="4">
            <x v="14"/>
            <x v="51"/>
            <x v="63"/>
            <x v="65"/>
          </reference>
        </references>
      </pivotArea>
    </format>
    <format dxfId="2308">
      <pivotArea dataOnly="0" labelOnly="1" fieldPosition="0">
        <references count="2">
          <reference field="2" count="1" selected="0">
            <x v="1"/>
          </reference>
          <reference field="3" count="6">
            <x v="78"/>
            <x v="91"/>
            <x v="112"/>
            <x v="123"/>
            <x v="130"/>
            <x v="154"/>
          </reference>
        </references>
      </pivotArea>
    </format>
    <format dxfId="2307">
      <pivotArea dataOnly="0" labelOnly="1" fieldPosition="0">
        <references count="2">
          <reference field="2" count="1" selected="0">
            <x v="2"/>
          </reference>
          <reference field="3" count="5">
            <x v="12"/>
            <x v="13"/>
            <x v="44"/>
            <x v="53"/>
            <x v="143"/>
          </reference>
        </references>
      </pivotArea>
    </format>
    <format dxfId="2306">
      <pivotArea dataOnly="0" labelOnly="1" fieldPosition="0">
        <references count="2">
          <reference field="2" count="1" selected="0">
            <x v="3"/>
          </reference>
          <reference field="3" count="6">
            <x v="23"/>
            <x v="30"/>
            <x v="31"/>
            <x v="141"/>
            <x v="151"/>
            <x v="152"/>
          </reference>
        </references>
      </pivotArea>
    </format>
    <format dxfId="2305">
      <pivotArea dataOnly="0" labelOnly="1" fieldPosition="0">
        <references count="2">
          <reference field="2" count="1" selected="0">
            <x v="4"/>
          </reference>
          <reference field="3" count="4">
            <x v="17"/>
            <x v="18"/>
            <x v="110"/>
            <x v="116"/>
          </reference>
        </references>
      </pivotArea>
    </format>
    <format dxfId="2304">
      <pivotArea dataOnly="0" labelOnly="1" fieldPosition="0">
        <references count="2">
          <reference field="2" count="1" selected="0">
            <x v="5"/>
          </reference>
          <reference field="3" count="5">
            <x v="10"/>
            <x v="21"/>
            <x v="29"/>
            <x v="50"/>
            <x v="117"/>
          </reference>
        </references>
      </pivotArea>
    </format>
    <format dxfId="2303">
      <pivotArea dataOnly="0" labelOnly="1" fieldPosition="0">
        <references count="2">
          <reference field="2" count="1" selected="0">
            <x v="6"/>
          </reference>
          <reference field="3" count="6">
            <x v="45"/>
            <x v="72"/>
            <x v="126"/>
            <x v="133"/>
            <x v="142"/>
            <x v="167"/>
          </reference>
        </references>
      </pivotArea>
    </format>
    <format dxfId="2302">
      <pivotArea dataOnly="0" labelOnly="1" fieldPosition="0">
        <references count="2">
          <reference field="2" count="1" selected="0">
            <x v="7"/>
          </reference>
          <reference field="3" count="9">
            <x v="2"/>
            <x v="20"/>
            <x v="78"/>
            <x v="103"/>
            <x v="135"/>
            <x v="162"/>
            <x v="164"/>
            <x v="165"/>
            <x v="166"/>
          </reference>
        </references>
      </pivotArea>
    </format>
    <format dxfId="2301">
      <pivotArea dataOnly="0" labelOnly="1" fieldPosition="0">
        <references count="2">
          <reference field="2" count="1" selected="0">
            <x v="8"/>
          </reference>
          <reference field="3" count="1">
            <x v="32"/>
          </reference>
        </references>
      </pivotArea>
    </format>
    <format dxfId="2300">
      <pivotArea dataOnly="0" labelOnly="1" fieldPosition="0">
        <references count="2">
          <reference field="2" count="1" selected="0">
            <x v="9"/>
          </reference>
          <reference field="3" count="4">
            <x v="19"/>
            <x v="24"/>
            <x v="25"/>
            <x v="62"/>
          </reference>
        </references>
      </pivotArea>
    </format>
    <format dxfId="2299">
      <pivotArea dataOnly="0" labelOnly="1" fieldPosition="0">
        <references count="2">
          <reference field="2" count="1" selected="0">
            <x v="10"/>
          </reference>
          <reference field="3" count="1">
            <x v="171"/>
          </reference>
        </references>
      </pivotArea>
    </format>
    <format dxfId="2298">
      <pivotArea dataOnly="0" labelOnly="1" fieldPosition="0">
        <references count="2">
          <reference field="2" count="1" selected="0">
            <x v="11"/>
          </reference>
          <reference field="3" count="9">
            <x v="4"/>
            <x v="34"/>
            <x v="36"/>
            <x v="58"/>
            <x v="61"/>
            <x v="75"/>
            <x v="76"/>
            <x v="77"/>
            <x v="93"/>
          </reference>
        </references>
      </pivotArea>
    </format>
    <format dxfId="2297">
      <pivotArea dataOnly="0" labelOnly="1" fieldPosition="0">
        <references count="2">
          <reference field="2" count="1" selected="0">
            <x v="12"/>
          </reference>
          <reference field="3" count="6">
            <x v="7"/>
            <x v="22"/>
            <x v="41"/>
            <x v="42"/>
            <x v="43"/>
            <x v="155"/>
          </reference>
        </references>
      </pivotArea>
    </format>
    <format dxfId="2296">
      <pivotArea dataOnly="0" labelOnly="1" fieldPosition="0">
        <references count="2">
          <reference field="2" count="1" selected="0">
            <x v="13"/>
          </reference>
          <reference field="3" count="14">
            <x v="15"/>
            <x v="26"/>
            <x v="28"/>
            <x v="66"/>
            <x v="74"/>
            <x v="79"/>
            <x v="80"/>
            <x v="82"/>
            <x v="84"/>
            <x v="92"/>
            <x v="100"/>
            <x v="102"/>
            <x v="105"/>
            <x v="160"/>
          </reference>
        </references>
      </pivotArea>
    </format>
    <format dxfId="2295">
      <pivotArea dataOnly="0" labelOnly="1" fieldPosition="0">
        <references count="2">
          <reference field="2" count="1" selected="0">
            <x v="14"/>
          </reference>
          <reference field="3" count="2">
            <x v="9"/>
            <x v="81"/>
          </reference>
        </references>
      </pivotArea>
    </format>
    <format dxfId="2294">
      <pivotArea dataOnly="0" labelOnly="1" fieldPosition="0">
        <references count="2">
          <reference field="2" count="1" selected="0">
            <x v="15"/>
          </reference>
          <reference field="3" count="4">
            <x v="35"/>
            <x v="52"/>
            <x v="99"/>
            <x v="108"/>
          </reference>
        </references>
      </pivotArea>
    </format>
    <format dxfId="2293">
      <pivotArea dataOnly="0" labelOnly="1" fieldPosition="0">
        <references count="2">
          <reference field="2" count="1" selected="0">
            <x v="16"/>
          </reference>
          <reference field="3" count="14">
            <x v="83"/>
            <x v="86"/>
            <x v="89"/>
            <x v="95"/>
            <x v="97"/>
            <x v="104"/>
            <x v="106"/>
            <x v="109"/>
            <x v="113"/>
            <x v="114"/>
            <x v="144"/>
            <x v="145"/>
            <x v="157"/>
            <x v="169"/>
          </reference>
        </references>
      </pivotArea>
    </format>
    <format dxfId="2292">
      <pivotArea dataOnly="0" labelOnly="1" fieldPosition="0">
        <references count="2">
          <reference field="2" count="1" selected="0">
            <x v="17"/>
          </reference>
          <reference field="3" count="7">
            <x v="0"/>
            <x v="11"/>
            <x v="48"/>
            <x v="69"/>
            <x v="134"/>
            <x v="159"/>
            <x v="163"/>
          </reference>
        </references>
      </pivotArea>
    </format>
    <format dxfId="2291">
      <pivotArea dataOnly="0" labelOnly="1" fieldPosition="0">
        <references count="2">
          <reference field="2" count="1" selected="0">
            <x v="18"/>
          </reference>
          <reference field="3" count="3">
            <x v="40"/>
            <x v="137"/>
            <x v="146"/>
          </reference>
        </references>
      </pivotArea>
    </format>
    <format dxfId="2290">
      <pivotArea dataOnly="0" labelOnly="1" fieldPosition="0">
        <references count="2">
          <reference field="2" count="1" selected="0">
            <x v="19"/>
          </reference>
          <reference field="3" count="4">
            <x v="85"/>
            <x v="90"/>
            <x v="111"/>
            <x v="112"/>
          </reference>
        </references>
      </pivotArea>
    </format>
    <format dxfId="2289">
      <pivotArea dataOnly="0" labelOnly="1" fieldPosition="0">
        <references count="2">
          <reference field="2" count="1" selected="0">
            <x v="20"/>
          </reference>
          <reference field="3" count="7">
            <x v="98"/>
            <x v="101"/>
            <x v="118"/>
            <x v="119"/>
            <x v="120"/>
            <x v="121"/>
            <x v="122"/>
          </reference>
        </references>
      </pivotArea>
    </format>
    <format dxfId="2288">
      <pivotArea dataOnly="0" labelOnly="1" fieldPosition="0">
        <references count="2">
          <reference field="2" count="1" selected="0">
            <x v="21"/>
          </reference>
          <reference field="3" count="22">
            <x v="3"/>
            <x v="27"/>
            <x v="37"/>
            <x v="38"/>
            <x v="67"/>
            <x v="70"/>
            <x v="71"/>
            <x v="72"/>
            <x v="73"/>
            <x v="115"/>
            <x v="124"/>
            <x v="127"/>
            <x v="128"/>
            <x v="136"/>
            <x v="138"/>
            <x v="139"/>
            <x v="140"/>
            <x v="150"/>
            <x v="153"/>
            <x v="158"/>
            <x v="161"/>
            <x v="170"/>
          </reference>
        </references>
      </pivotArea>
    </format>
    <format dxfId="2287">
      <pivotArea dataOnly="0" labelOnly="1" fieldPosition="0">
        <references count="2">
          <reference field="2" count="1" selected="0">
            <x v="22"/>
          </reference>
          <reference field="3" count="7">
            <x v="6"/>
            <x v="8"/>
            <x v="39"/>
            <x v="55"/>
            <x v="68"/>
            <x v="147"/>
            <x v="156"/>
          </reference>
        </references>
      </pivotArea>
    </format>
    <format dxfId="2286">
      <pivotArea dataOnly="0" labelOnly="1" fieldPosition="0">
        <references count="2">
          <reference field="2" count="1" selected="0">
            <x v="23"/>
          </reference>
          <reference field="3" count="14">
            <x v="1"/>
            <x v="5"/>
            <x v="16"/>
            <x v="46"/>
            <x v="54"/>
            <x v="88"/>
            <x v="94"/>
            <x v="96"/>
            <x v="107"/>
            <x v="125"/>
            <x v="129"/>
            <x v="148"/>
            <x v="168"/>
            <x v="172"/>
          </reference>
        </references>
      </pivotArea>
    </format>
    <format dxfId="2285">
      <pivotArea dataOnly="0" labelOnly="1" fieldPosition="0">
        <references count="2">
          <reference field="2" count="1" selected="0">
            <x v="24"/>
          </reference>
          <reference field="3" count="4">
            <x v="49"/>
            <x v="57"/>
            <x v="64"/>
            <x v="149"/>
          </reference>
        </references>
      </pivotArea>
    </format>
    <format dxfId="2284">
      <pivotArea dataOnly="0" labelOnly="1" fieldPosition="0">
        <references count="2">
          <reference field="2" count="1" selected="0">
            <x v="25"/>
          </reference>
          <reference field="3" count="7">
            <x v="33"/>
            <x v="47"/>
            <x v="56"/>
            <x v="59"/>
            <x v="60"/>
            <x v="131"/>
            <x v="132"/>
          </reference>
        </references>
      </pivotArea>
    </format>
    <format dxfId="2283">
      <pivotArea dataOnly="0" labelOnly="1" fieldPosition="0">
        <references count="2">
          <reference field="2" count="1" selected="0">
            <x v="26"/>
          </reference>
          <reference field="3" count="1">
            <x v="87"/>
          </reference>
        </references>
      </pivotArea>
    </format>
    <format dxfId="2282">
      <pivotArea dataOnly="0" labelOnly="1" fieldPosition="0">
        <references count="3">
          <reference field="2" count="1" selected="0">
            <x v="0"/>
          </reference>
          <reference field="3" count="1" selected="0">
            <x v="14"/>
          </reference>
          <reference field="4" count="1">
            <x v="92"/>
          </reference>
        </references>
      </pivotArea>
    </format>
    <format dxfId="2281">
      <pivotArea dataOnly="0" labelOnly="1" fieldPosition="0">
        <references count="3">
          <reference field="2" count="1" selected="0">
            <x v="0"/>
          </reference>
          <reference field="3" count="1" selected="0">
            <x v="51"/>
          </reference>
          <reference field="4" count="1">
            <x v="201"/>
          </reference>
        </references>
      </pivotArea>
    </format>
    <format dxfId="2280">
      <pivotArea dataOnly="0" labelOnly="1" fieldPosition="0">
        <references count="3">
          <reference field="2" count="1" selected="0">
            <x v="0"/>
          </reference>
          <reference field="3" count="1" selected="0">
            <x v="63"/>
          </reference>
          <reference field="4" count="1">
            <x v="201"/>
          </reference>
        </references>
      </pivotArea>
    </format>
    <format dxfId="2279">
      <pivotArea dataOnly="0" labelOnly="1" fieldPosition="0">
        <references count="3">
          <reference field="2" count="1" selected="0">
            <x v="0"/>
          </reference>
          <reference field="3" count="1" selected="0">
            <x v="65"/>
          </reference>
          <reference field="4" count="3">
            <x v="65"/>
            <x v="109"/>
            <x v="117"/>
          </reference>
        </references>
      </pivotArea>
    </format>
    <format dxfId="2278">
      <pivotArea dataOnly="0" labelOnly="1" fieldPosition="0">
        <references count="3">
          <reference field="2" count="1" selected="0">
            <x v="1"/>
          </reference>
          <reference field="3" count="1" selected="0">
            <x v="78"/>
          </reference>
          <reference field="4" count="1">
            <x v="201"/>
          </reference>
        </references>
      </pivotArea>
    </format>
    <format dxfId="2277">
      <pivotArea dataOnly="0" labelOnly="1" fieldPosition="0">
        <references count="3">
          <reference field="2" count="1" selected="0">
            <x v="1"/>
          </reference>
          <reference field="3" count="1" selected="0">
            <x v="91"/>
          </reference>
          <reference field="4" count="1">
            <x v="201"/>
          </reference>
        </references>
      </pivotArea>
    </format>
    <format dxfId="2276">
      <pivotArea dataOnly="0" labelOnly="1" fieldPosition="0">
        <references count="3">
          <reference field="2" count="1" selected="0">
            <x v="1"/>
          </reference>
          <reference field="3" count="1" selected="0">
            <x v="112"/>
          </reference>
          <reference field="4" count="1">
            <x v="201"/>
          </reference>
        </references>
      </pivotArea>
    </format>
    <format dxfId="2275">
      <pivotArea dataOnly="0" labelOnly="1" fieldPosition="0">
        <references count="3">
          <reference field="2" count="1" selected="0">
            <x v="1"/>
          </reference>
          <reference field="3" count="1" selected="0">
            <x v="123"/>
          </reference>
          <reference field="4" count="3">
            <x v="32"/>
            <x v="41"/>
            <x v="43"/>
          </reference>
        </references>
      </pivotArea>
    </format>
    <format dxfId="2274">
      <pivotArea dataOnly="0" labelOnly="1" fieldPosition="0">
        <references count="3">
          <reference field="2" count="1" selected="0">
            <x v="1"/>
          </reference>
          <reference field="3" count="1" selected="0">
            <x v="130"/>
          </reference>
          <reference field="4" count="5">
            <x v="32"/>
            <x v="42"/>
            <x v="89"/>
            <x v="108"/>
            <x v="110"/>
          </reference>
        </references>
      </pivotArea>
    </format>
    <format dxfId="2273">
      <pivotArea dataOnly="0" labelOnly="1" fieldPosition="0">
        <references count="3">
          <reference field="2" count="1" selected="0">
            <x v="1"/>
          </reference>
          <reference field="3" count="1" selected="0">
            <x v="154"/>
          </reference>
          <reference field="4" count="1">
            <x v="201"/>
          </reference>
        </references>
      </pivotArea>
    </format>
    <format dxfId="2272">
      <pivotArea dataOnly="0" labelOnly="1" fieldPosition="0">
        <references count="3">
          <reference field="2" count="1" selected="0">
            <x v="2"/>
          </reference>
          <reference field="3" count="1" selected="0">
            <x v="12"/>
          </reference>
          <reference field="4" count="2">
            <x v="86"/>
            <x v="153"/>
          </reference>
        </references>
      </pivotArea>
    </format>
    <format dxfId="2271">
      <pivotArea dataOnly="0" labelOnly="1" fieldPosition="0">
        <references count="3">
          <reference field="2" count="1" selected="0">
            <x v="2"/>
          </reference>
          <reference field="3" count="1" selected="0">
            <x v="13"/>
          </reference>
          <reference field="4" count="1">
            <x v="136"/>
          </reference>
        </references>
      </pivotArea>
    </format>
    <format dxfId="2270">
      <pivotArea dataOnly="0" labelOnly="1" fieldPosition="0">
        <references count="3">
          <reference field="2" count="1" selected="0">
            <x v="2"/>
          </reference>
          <reference field="3" count="1" selected="0">
            <x v="44"/>
          </reference>
          <reference field="4" count="1">
            <x v="75"/>
          </reference>
        </references>
      </pivotArea>
    </format>
    <format dxfId="2269">
      <pivotArea dataOnly="0" labelOnly="1" fieldPosition="0">
        <references count="3">
          <reference field="2" count="1" selected="0">
            <x v="2"/>
          </reference>
          <reference field="3" count="1" selected="0">
            <x v="53"/>
          </reference>
          <reference field="4" count="1">
            <x v="84"/>
          </reference>
        </references>
      </pivotArea>
    </format>
    <format dxfId="2268">
      <pivotArea dataOnly="0" labelOnly="1" fieldPosition="0">
        <references count="3">
          <reference field="2" count="1" selected="0">
            <x v="2"/>
          </reference>
          <reference field="3" count="1" selected="0">
            <x v="143"/>
          </reference>
          <reference field="4" count="1">
            <x v="76"/>
          </reference>
        </references>
      </pivotArea>
    </format>
    <format dxfId="2267">
      <pivotArea dataOnly="0" labelOnly="1" fieldPosition="0">
        <references count="3">
          <reference field="2" count="1" selected="0">
            <x v="3"/>
          </reference>
          <reference field="3" count="1" selected="0">
            <x v="23"/>
          </reference>
          <reference field="4" count="3">
            <x v="19"/>
            <x v="157"/>
            <x v="173"/>
          </reference>
        </references>
      </pivotArea>
    </format>
    <format dxfId="2266">
      <pivotArea dataOnly="0" labelOnly="1" fieldPosition="0">
        <references count="3">
          <reference field="2" count="1" selected="0">
            <x v="3"/>
          </reference>
          <reference field="3" count="1" selected="0">
            <x v="30"/>
          </reference>
          <reference field="4" count="1">
            <x v="201"/>
          </reference>
        </references>
      </pivotArea>
    </format>
    <format dxfId="2265">
      <pivotArea dataOnly="0" labelOnly="1" fieldPosition="0">
        <references count="3">
          <reference field="2" count="1" selected="0">
            <x v="3"/>
          </reference>
          <reference field="3" count="1" selected="0">
            <x v="31"/>
          </reference>
          <reference field="4" count="1">
            <x v="201"/>
          </reference>
        </references>
      </pivotArea>
    </format>
    <format dxfId="2264">
      <pivotArea dataOnly="0" labelOnly="1" fieldPosition="0">
        <references count="3">
          <reference field="2" count="1" selected="0">
            <x v="3"/>
          </reference>
          <reference field="3" count="1" selected="0">
            <x v="141"/>
          </reference>
          <reference field="4" count="1">
            <x v="201"/>
          </reference>
        </references>
      </pivotArea>
    </format>
    <format dxfId="2263">
      <pivotArea dataOnly="0" labelOnly="1" fieldPosition="0">
        <references count="3">
          <reference field="2" count="1" selected="0">
            <x v="3"/>
          </reference>
          <reference field="3" count="1" selected="0">
            <x v="151"/>
          </reference>
          <reference field="4" count="1">
            <x v="201"/>
          </reference>
        </references>
      </pivotArea>
    </format>
    <format dxfId="2262">
      <pivotArea dataOnly="0" labelOnly="1" fieldPosition="0">
        <references count="3">
          <reference field="2" count="1" selected="0">
            <x v="3"/>
          </reference>
          <reference field="3" count="1" selected="0">
            <x v="152"/>
          </reference>
          <reference field="4" count="1">
            <x v="201"/>
          </reference>
        </references>
      </pivotArea>
    </format>
    <format dxfId="2261">
      <pivotArea dataOnly="0" labelOnly="1" fieldPosition="0">
        <references count="3">
          <reference field="2" count="1" selected="0">
            <x v="4"/>
          </reference>
          <reference field="3" count="1" selected="0">
            <x v="17"/>
          </reference>
          <reference field="4" count="1">
            <x v="201"/>
          </reference>
        </references>
      </pivotArea>
    </format>
    <format dxfId="2260">
      <pivotArea dataOnly="0" labelOnly="1" fieldPosition="0">
        <references count="3">
          <reference field="2" count="1" selected="0">
            <x v="4"/>
          </reference>
          <reference field="3" count="1" selected="0">
            <x v="18"/>
          </reference>
          <reference field="4" count="1">
            <x v="201"/>
          </reference>
        </references>
      </pivotArea>
    </format>
    <format dxfId="2259">
      <pivotArea dataOnly="0" labelOnly="1" fieldPosition="0">
        <references count="3">
          <reference field="2" count="1" selected="0">
            <x v="4"/>
          </reference>
          <reference field="3" count="1" selected="0">
            <x v="110"/>
          </reference>
          <reference field="4" count="3">
            <x v="74"/>
            <x v="116"/>
            <x v="128"/>
          </reference>
        </references>
      </pivotArea>
    </format>
    <format dxfId="2258">
      <pivotArea dataOnly="0" labelOnly="1" fieldPosition="0">
        <references count="3">
          <reference field="2" count="1" selected="0">
            <x v="4"/>
          </reference>
          <reference field="3" count="1" selected="0">
            <x v="116"/>
          </reference>
          <reference field="4" count="5">
            <x v="3"/>
            <x v="36"/>
            <x v="131"/>
            <x v="133"/>
            <x v="146"/>
          </reference>
        </references>
      </pivotArea>
    </format>
    <format dxfId="2257">
      <pivotArea dataOnly="0" labelOnly="1" fieldPosition="0">
        <references count="3">
          <reference field="2" count="1" selected="0">
            <x v="5"/>
          </reference>
          <reference field="3" count="1" selected="0">
            <x v="10"/>
          </reference>
          <reference field="4" count="1">
            <x v="201"/>
          </reference>
        </references>
      </pivotArea>
    </format>
    <format dxfId="2256">
      <pivotArea dataOnly="0" labelOnly="1" fieldPosition="0">
        <references count="3">
          <reference field="2" count="1" selected="0">
            <x v="5"/>
          </reference>
          <reference field="3" count="1" selected="0">
            <x v="21"/>
          </reference>
          <reference field="4" count="4">
            <x v="47"/>
            <x v="58"/>
            <x v="99"/>
            <x v="160"/>
          </reference>
        </references>
      </pivotArea>
    </format>
    <format dxfId="2255">
      <pivotArea dataOnly="0" labelOnly="1" fieldPosition="0">
        <references count="3">
          <reference field="2" count="1" selected="0">
            <x v="5"/>
          </reference>
          <reference field="3" count="1" selected="0">
            <x v="29"/>
          </reference>
          <reference field="4" count="1">
            <x v="201"/>
          </reference>
        </references>
      </pivotArea>
    </format>
    <format dxfId="2254">
      <pivotArea dataOnly="0" labelOnly="1" fieldPosition="0">
        <references count="3">
          <reference field="2" count="1" selected="0">
            <x v="5"/>
          </reference>
          <reference field="3" count="1" selected="0">
            <x v="50"/>
          </reference>
          <reference field="4" count="1">
            <x v="201"/>
          </reference>
        </references>
      </pivotArea>
    </format>
    <format dxfId="2253">
      <pivotArea dataOnly="0" labelOnly="1" fieldPosition="0">
        <references count="3">
          <reference field="2" count="1" selected="0">
            <x v="5"/>
          </reference>
          <reference field="3" count="1" selected="0">
            <x v="117"/>
          </reference>
          <reference field="4" count="4">
            <x v="58"/>
            <x v="99"/>
            <x v="177"/>
            <x v="199"/>
          </reference>
        </references>
      </pivotArea>
    </format>
    <format dxfId="2252">
      <pivotArea dataOnly="0" labelOnly="1" fieldPosition="0">
        <references count="3">
          <reference field="2" count="1" selected="0">
            <x v="6"/>
          </reference>
          <reference field="3" count="1" selected="0">
            <x v="45"/>
          </reference>
          <reference field="4" count="3">
            <x v="88"/>
            <x v="191"/>
            <x v="192"/>
          </reference>
        </references>
      </pivotArea>
    </format>
    <format dxfId="2251">
      <pivotArea dataOnly="0" labelOnly="1" fieldPosition="0">
        <references count="3">
          <reference field="2" count="1" selected="0">
            <x v="6"/>
          </reference>
          <reference field="3" count="1" selected="0">
            <x v="72"/>
          </reference>
          <reference field="4" count="1">
            <x v="201"/>
          </reference>
        </references>
      </pivotArea>
    </format>
    <format dxfId="2250">
      <pivotArea dataOnly="0" labelOnly="1" fieldPosition="0">
        <references count="3">
          <reference field="2" count="1" selected="0">
            <x v="6"/>
          </reference>
          <reference field="3" count="1" selected="0">
            <x v="126"/>
          </reference>
          <reference field="4" count="2">
            <x v="11"/>
            <x v="22"/>
          </reference>
        </references>
      </pivotArea>
    </format>
    <format dxfId="2249">
      <pivotArea dataOnly="0" labelOnly="1" fieldPosition="0">
        <references count="3">
          <reference field="2" count="1" selected="0">
            <x v="6"/>
          </reference>
          <reference field="3" count="1" selected="0">
            <x v="133"/>
          </reference>
          <reference field="4" count="2">
            <x v="38"/>
            <x v="64"/>
          </reference>
        </references>
      </pivotArea>
    </format>
    <format dxfId="2248">
      <pivotArea dataOnly="0" labelOnly="1" fieldPosition="0">
        <references count="3">
          <reference field="2" count="1" selected="0">
            <x v="6"/>
          </reference>
          <reference field="3" count="1" selected="0">
            <x v="142"/>
          </reference>
          <reference field="4" count="1">
            <x v="201"/>
          </reference>
        </references>
      </pivotArea>
    </format>
    <format dxfId="2247">
      <pivotArea dataOnly="0" labelOnly="1" fieldPosition="0">
        <references count="3">
          <reference field="2" count="1" selected="0">
            <x v="6"/>
          </reference>
          <reference field="3" count="1" selected="0">
            <x v="167"/>
          </reference>
          <reference field="4" count="1">
            <x v="201"/>
          </reference>
        </references>
      </pivotArea>
    </format>
    <format dxfId="2246">
      <pivotArea dataOnly="0" labelOnly="1" fieldPosition="0">
        <references count="3">
          <reference field="2" count="1" selected="0">
            <x v="7"/>
          </reference>
          <reference field="3" count="1" selected="0">
            <x v="2"/>
          </reference>
          <reference field="4" count="1">
            <x v="201"/>
          </reference>
        </references>
      </pivotArea>
    </format>
    <format dxfId="2245">
      <pivotArea dataOnly="0" labelOnly="1" fieldPosition="0">
        <references count="3">
          <reference field="2" count="1" selected="0">
            <x v="7"/>
          </reference>
          <reference field="3" count="1" selected="0">
            <x v="20"/>
          </reference>
          <reference field="4" count="1">
            <x v="201"/>
          </reference>
        </references>
      </pivotArea>
    </format>
    <format dxfId="2244">
      <pivotArea dataOnly="0" labelOnly="1" fieldPosition="0">
        <references count="3">
          <reference field="2" count="1" selected="0">
            <x v="7"/>
          </reference>
          <reference field="3" count="1" selected="0">
            <x v="78"/>
          </reference>
          <reference field="4" count="1">
            <x v="201"/>
          </reference>
        </references>
      </pivotArea>
    </format>
    <format dxfId="2243">
      <pivotArea dataOnly="0" labelOnly="1" fieldPosition="0">
        <references count="3">
          <reference field="2" count="1" selected="0">
            <x v="7"/>
          </reference>
          <reference field="3" count="1" selected="0">
            <x v="103"/>
          </reference>
          <reference field="4" count="1">
            <x v="201"/>
          </reference>
        </references>
      </pivotArea>
    </format>
    <format dxfId="2242">
      <pivotArea dataOnly="0" labelOnly="1" fieldPosition="0">
        <references count="3">
          <reference field="2" count="1" selected="0">
            <x v="7"/>
          </reference>
          <reference field="3" count="1" selected="0">
            <x v="135"/>
          </reference>
          <reference field="4" count="1">
            <x v="201"/>
          </reference>
        </references>
      </pivotArea>
    </format>
    <format dxfId="2241">
      <pivotArea dataOnly="0" labelOnly="1" fieldPosition="0">
        <references count="3">
          <reference field="2" count="1" selected="0">
            <x v="7"/>
          </reference>
          <reference field="3" count="1" selected="0">
            <x v="162"/>
          </reference>
          <reference field="4" count="1">
            <x v="201"/>
          </reference>
        </references>
      </pivotArea>
    </format>
    <format dxfId="2240">
      <pivotArea dataOnly="0" labelOnly="1" fieldPosition="0">
        <references count="3">
          <reference field="2" count="1" selected="0">
            <x v="7"/>
          </reference>
          <reference field="3" count="1" selected="0">
            <x v="164"/>
          </reference>
          <reference field="4" count="2">
            <x v="171"/>
            <x v="172"/>
          </reference>
        </references>
      </pivotArea>
    </format>
    <format dxfId="2239">
      <pivotArea dataOnly="0" labelOnly="1" fieldPosition="0">
        <references count="3">
          <reference field="2" count="1" selected="0">
            <x v="7"/>
          </reference>
          <reference field="3" count="1" selected="0">
            <x v="165"/>
          </reference>
          <reference field="4" count="1">
            <x v="201"/>
          </reference>
        </references>
      </pivotArea>
    </format>
    <format dxfId="2238">
      <pivotArea dataOnly="0" labelOnly="1" fieldPosition="0">
        <references count="3">
          <reference field="2" count="1" selected="0">
            <x v="7"/>
          </reference>
          <reference field="3" count="1" selected="0">
            <x v="166"/>
          </reference>
          <reference field="4" count="5">
            <x v="6"/>
            <x v="12"/>
            <x v="27"/>
            <x v="161"/>
            <x v="171"/>
          </reference>
        </references>
      </pivotArea>
    </format>
    <format dxfId="2237">
      <pivotArea dataOnly="0" labelOnly="1" fieldPosition="0">
        <references count="3">
          <reference field="2" count="1" selected="0">
            <x v="8"/>
          </reference>
          <reference field="3" count="1" selected="0">
            <x v="32"/>
          </reference>
          <reference field="4" count="1">
            <x v="201"/>
          </reference>
        </references>
      </pivotArea>
    </format>
    <format dxfId="2236">
      <pivotArea dataOnly="0" labelOnly="1" fieldPosition="0">
        <references count="3">
          <reference field="2" count="1" selected="0">
            <x v="9"/>
          </reference>
          <reference field="3" count="1" selected="0">
            <x v="19"/>
          </reference>
          <reference field="4" count="1">
            <x v="201"/>
          </reference>
        </references>
      </pivotArea>
    </format>
    <format dxfId="2235">
      <pivotArea dataOnly="0" labelOnly="1" fieldPosition="0">
        <references count="3">
          <reference field="2" count="1" selected="0">
            <x v="9"/>
          </reference>
          <reference field="3" count="1" selected="0">
            <x v="24"/>
          </reference>
          <reference field="4" count="3">
            <x v="85"/>
            <x v="111"/>
            <x v="124"/>
          </reference>
        </references>
      </pivotArea>
    </format>
    <format dxfId="2234">
      <pivotArea dataOnly="0" labelOnly="1" fieldPosition="0">
        <references count="3">
          <reference field="2" count="1" selected="0">
            <x v="9"/>
          </reference>
          <reference field="3" count="1" selected="0">
            <x v="25"/>
          </reference>
          <reference field="4" count="1">
            <x v="201"/>
          </reference>
        </references>
      </pivotArea>
    </format>
    <format dxfId="2233">
      <pivotArea dataOnly="0" labelOnly="1" fieldPosition="0">
        <references count="3">
          <reference field="2" count="1" selected="0">
            <x v="9"/>
          </reference>
          <reference field="3" count="1" selected="0">
            <x v="62"/>
          </reference>
          <reference field="4" count="1">
            <x v="124"/>
          </reference>
        </references>
      </pivotArea>
    </format>
    <format dxfId="2232">
      <pivotArea dataOnly="0" labelOnly="1" fieldPosition="0">
        <references count="3">
          <reference field="2" count="1" selected="0">
            <x v="10"/>
          </reference>
          <reference field="3" count="1" selected="0">
            <x v="171"/>
          </reference>
          <reference field="4" count="2">
            <x v="17"/>
            <x v="109"/>
          </reference>
        </references>
      </pivotArea>
    </format>
    <format dxfId="2231">
      <pivotArea dataOnly="0" labelOnly="1" fieldPosition="0">
        <references count="3">
          <reference field="2" count="1" selected="0">
            <x v="11"/>
          </reference>
          <reference field="3" count="1" selected="0">
            <x v="4"/>
          </reference>
          <reference field="4" count="5">
            <x v="0"/>
            <x v="24"/>
            <x v="102"/>
            <x v="137"/>
            <x v="190"/>
          </reference>
        </references>
      </pivotArea>
    </format>
    <format dxfId="2230">
      <pivotArea dataOnly="0" labelOnly="1" fieldPosition="0">
        <references count="3">
          <reference field="2" count="1" selected="0">
            <x v="11"/>
          </reference>
          <reference field="3" count="1" selected="0">
            <x v="34"/>
          </reference>
          <reference field="4" count="1">
            <x v="201"/>
          </reference>
        </references>
      </pivotArea>
    </format>
    <format dxfId="2229">
      <pivotArea dataOnly="0" labelOnly="1" fieldPosition="0">
        <references count="3">
          <reference field="2" count="1" selected="0">
            <x v="11"/>
          </reference>
          <reference field="3" count="1" selected="0">
            <x v="36"/>
          </reference>
          <reference field="4" count="9">
            <x v="7"/>
            <x v="13"/>
            <x v="14"/>
            <x v="31"/>
            <x v="46"/>
            <x v="79"/>
            <x v="134"/>
            <x v="145"/>
            <x v="150"/>
          </reference>
        </references>
      </pivotArea>
    </format>
    <format dxfId="2228">
      <pivotArea dataOnly="0" labelOnly="1" fieldPosition="0">
        <references count="3">
          <reference field="2" count="1" selected="0">
            <x v="11"/>
          </reference>
          <reference field="3" count="1" selected="0">
            <x v="58"/>
          </reference>
          <reference field="4" count="1">
            <x v="201"/>
          </reference>
        </references>
      </pivotArea>
    </format>
    <format dxfId="2227">
      <pivotArea dataOnly="0" labelOnly="1" fieldPosition="0">
        <references count="3">
          <reference field="2" count="1" selected="0">
            <x v="11"/>
          </reference>
          <reference field="3" count="1" selected="0">
            <x v="61"/>
          </reference>
          <reference field="4" count="1">
            <x v="201"/>
          </reference>
        </references>
      </pivotArea>
    </format>
    <format dxfId="2226">
      <pivotArea dataOnly="0" labelOnly="1" fieldPosition="0">
        <references count="3">
          <reference field="2" count="1" selected="0">
            <x v="11"/>
          </reference>
          <reference field="3" count="1" selected="0">
            <x v="75"/>
          </reference>
          <reference field="4" count="1">
            <x v="201"/>
          </reference>
        </references>
      </pivotArea>
    </format>
    <format dxfId="2225">
      <pivotArea dataOnly="0" labelOnly="1" fieldPosition="0">
        <references count="3">
          <reference field="2" count="1" selected="0">
            <x v="11"/>
          </reference>
          <reference field="3" count="1" selected="0">
            <x v="76"/>
          </reference>
          <reference field="4" count="9">
            <x v="55"/>
            <x v="114"/>
            <x v="115"/>
            <x v="125"/>
            <x v="133"/>
            <x v="143"/>
            <x v="151"/>
            <x v="165"/>
            <x v="180"/>
          </reference>
        </references>
      </pivotArea>
    </format>
    <format dxfId="2224">
      <pivotArea dataOnly="0" labelOnly="1" fieldPosition="0">
        <references count="3">
          <reference field="2" count="1" selected="0">
            <x v="11"/>
          </reference>
          <reference field="3" count="1" selected="0">
            <x v="77"/>
          </reference>
          <reference field="4" count="1">
            <x v="201"/>
          </reference>
        </references>
      </pivotArea>
    </format>
    <format dxfId="2223">
      <pivotArea dataOnly="0" labelOnly="1" fieldPosition="0">
        <references count="3">
          <reference field="2" count="1" selected="0">
            <x v="11"/>
          </reference>
          <reference field="3" count="1" selected="0">
            <x v="93"/>
          </reference>
          <reference field="4" count="4">
            <x v="73"/>
            <x v="91"/>
            <x v="101"/>
            <x v="138"/>
          </reference>
        </references>
      </pivotArea>
    </format>
    <format dxfId="2222">
      <pivotArea dataOnly="0" labelOnly="1" fieldPosition="0">
        <references count="3">
          <reference field="2" count="1" selected="0">
            <x v="12"/>
          </reference>
          <reference field="3" count="1" selected="0">
            <x v="7"/>
          </reference>
          <reference field="4" count="2">
            <x v="33"/>
            <x v="59"/>
          </reference>
        </references>
      </pivotArea>
    </format>
    <format dxfId="2221">
      <pivotArea dataOnly="0" labelOnly="1" fieldPosition="0">
        <references count="3">
          <reference field="2" count="1" selected="0">
            <x v="12"/>
          </reference>
          <reference field="3" count="1" selected="0">
            <x v="22"/>
          </reference>
          <reference field="4" count="1">
            <x v="201"/>
          </reference>
        </references>
      </pivotArea>
    </format>
    <format dxfId="2220">
      <pivotArea dataOnly="0" labelOnly="1" fieldPosition="0">
        <references count="3">
          <reference field="2" count="1" selected="0">
            <x v="12"/>
          </reference>
          <reference field="3" count="1" selected="0">
            <x v="41"/>
          </reference>
          <reference field="4" count="1">
            <x v="201"/>
          </reference>
        </references>
      </pivotArea>
    </format>
    <format dxfId="2219">
      <pivotArea dataOnly="0" labelOnly="1" fieldPosition="0">
        <references count="3">
          <reference field="2" count="1" selected="0">
            <x v="12"/>
          </reference>
          <reference field="3" count="1" selected="0">
            <x v="42"/>
          </reference>
          <reference field="4" count="1">
            <x v="201"/>
          </reference>
        </references>
      </pivotArea>
    </format>
    <format dxfId="2218">
      <pivotArea dataOnly="0" labelOnly="1" fieldPosition="0">
        <references count="3">
          <reference field="2" count="1" selected="0">
            <x v="12"/>
          </reference>
          <reference field="3" count="1" selected="0">
            <x v="43"/>
          </reference>
          <reference field="4" count="5">
            <x v="29"/>
            <x v="52"/>
            <x v="67"/>
            <x v="80"/>
            <x v="152"/>
          </reference>
        </references>
      </pivotArea>
    </format>
    <format dxfId="2217">
      <pivotArea dataOnly="0" labelOnly="1" fieldPosition="0">
        <references count="3">
          <reference field="2" count="1" selected="0">
            <x v="12"/>
          </reference>
          <reference field="3" count="1" selected="0">
            <x v="155"/>
          </reference>
          <reference field="4" count="1">
            <x v="201"/>
          </reference>
        </references>
      </pivotArea>
    </format>
    <format dxfId="2216">
      <pivotArea dataOnly="0" labelOnly="1" fieldPosition="0">
        <references count="3">
          <reference field="2" count="1" selected="0">
            <x v="13"/>
          </reference>
          <reference field="3" count="1" selected="0">
            <x v="15"/>
          </reference>
          <reference field="4" count="1">
            <x v="201"/>
          </reference>
        </references>
      </pivotArea>
    </format>
    <format dxfId="2215">
      <pivotArea dataOnly="0" labelOnly="1" fieldPosition="0">
        <references count="3">
          <reference field="2" count="1" selected="0">
            <x v="13"/>
          </reference>
          <reference field="3" count="1" selected="0">
            <x v="26"/>
          </reference>
          <reference field="4" count="1">
            <x v="201"/>
          </reference>
        </references>
      </pivotArea>
    </format>
    <format dxfId="2214">
      <pivotArea dataOnly="0" labelOnly="1" fieldPosition="0">
        <references count="3">
          <reference field="2" count="1" selected="0">
            <x v="13"/>
          </reference>
          <reference field="3" count="1" selected="0">
            <x v="28"/>
          </reference>
          <reference field="4" count="1">
            <x v="201"/>
          </reference>
        </references>
      </pivotArea>
    </format>
    <format dxfId="2213">
      <pivotArea dataOnly="0" labelOnly="1" fieldPosition="0">
        <references count="3">
          <reference field="2" count="1" selected="0">
            <x v="13"/>
          </reference>
          <reference field="3" count="1" selected="0">
            <x v="66"/>
          </reference>
          <reference field="4" count="1">
            <x v="201"/>
          </reference>
        </references>
      </pivotArea>
    </format>
    <format dxfId="2212">
      <pivotArea dataOnly="0" labelOnly="1" fieldPosition="0">
        <references count="3">
          <reference field="2" count="1" selected="0">
            <x v="13"/>
          </reference>
          <reference field="3" count="1" selected="0">
            <x v="74"/>
          </reference>
          <reference field="4" count="1">
            <x v="201"/>
          </reference>
        </references>
      </pivotArea>
    </format>
    <format dxfId="2211">
      <pivotArea dataOnly="0" labelOnly="1" fieldPosition="0">
        <references count="3">
          <reference field="2" count="1" selected="0">
            <x v="13"/>
          </reference>
          <reference field="3" count="1" selected="0">
            <x v="79"/>
          </reference>
          <reference field="4" count="1">
            <x v="201"/>
          </reference>
        </references>
      </pivotArea>
    </format>
    <format dxfId="2210">
      <pivotArea dataOnly="0" labelOnly="1" fieldPosition="0">
        <references count="3">
          <reference field="2" count="1" selected="0">
            <x v="13"/>
          </reference>
          <reference field="3" count="1" selected="0">
            <x v="80"/>
          </reference>
          <reference field="4" count="1">
            <x v="201"/>
          </reference>
        </references>
      </pivotArea>
    </format>
    <format dxfId="2209">
      <pivotArea dataOnly="0" labelOnly="1" fieldPosition="0">
        <references count="3">
          <reference field="2" count="1" selected="0">
            <x v="13"/>
          </reference>
          <reference field="3" count="1" selected="0">
            <x v="82"/>
          </reference>
          <reference field="4" count="10">
            <x v="10"/>
            <x v="40"/>
            <x v="70"/>
            <x v="90"/>
            <x v="95"/>
            <x v="98"/>
            <x v="113"/>
            <x v="135"/>
            <x v="162"/>
            <x v="193"/>
          </reference>
        </references>
      </pivotArea>
    </format>
    <format dxfId="2208">
      <pivotArea dataOnly="0" labelOnly="1" fieldPosition="0">
        <references count="3">
          <reference field="2" count="1" selected="0">
            <x v="13"/>
          </reference>
          <reference field="3" count="1" selected="0">
            <x v="84"/>
          </reference>
          <reference field="4" count="1">
            <x v="201"/>
          </reference>
        </references>
      </pivotArea>
    </format>
    <format dxfId="2207">
      <pivotArea dataOnly="0" labelOnly="1" fieldPosition="0">
        <references count="3">
          <reference field="2" count="1" selected="0">
            <x v="13"/>
          </reference>
          <reference field="3" count="1" selected="0">
            <x v="92"/>
          </reference>
          <reference field="4" count="1">
            <x v="201"/>
          </reference>
        </references>
      </pivotArea>
    </format>
    <format dxfId="2206">
      <pivotArea dataOnly="0" labelOnly="1" fieldPosition="0">
        <references count="3">
          <reference field="2" count="1" selected="0">
            <x v="13"/>
          </reference>
          <reference field="3" count="1" selected="0">
            <x v="100"/>
          </reference>
          <reference field="4" count="8">
            <x v="8"/>
            <x v="44"/>
            <x v="56"/>
            <x v="96"/>
            <x v="106"/>
            <x v="178"/>
            <x v="182"/>
            <x v="186"/>
          </reference>
        </references>
      </pivotArea>
    </format>
    <format dxfId="2205">
      <pivotArea dataOnly="0" labelOnly="1" fieldPosition="0">
        <references count="3">
          <reference field="2" count="1" selected="0">
            <x v="13"/>
          </reference>
          <reference field="3" count="1" selected="0">
            <x v="102"/>
          </reference>
          <reference field="4" count="7">
            <x v="2"/>
            <x v="9"/>
            <x v="44"/>
            <x v="57"/>
            <x v="97"/>
            <x v="182"/>
            <x v="196"/>
          </reference>
        </references>
      </pivotArea>
    </format>
    <format dxfId="2204">
      <pivotArea dataOnly="0" labelOnly="1" fieldPosition="0">
        <references count="3">
          <reference field="2" count="1" selected="0">
            <x v="13"/>
          </reference>
          <reference field="3" count="1" selected="0">
            <x v="105"/>
          </reference>
          <reference field="4" count="1">
            <x v="201"/>
          </reference>
        </references>
      </pivotArea>
    </format>
    <format dxfId="2203">
      <pivotArea dataOnly="0" labelOnly="1" fieldPosition="0">
        <references count="3">
          <reference field="2" count="1" selected="0">
            <x v="13"/>
          </reference>
          <reference field="3" count="1" selected="0">
            <x v="160"/>
          </reference>
          <reference field="4" count="1">
            <x v="201"/>
          </reference>
        </references>
      </pivotArea>
    </format>
    <format dxfId="2202">
      <pivotArea dataOnly="0" labelOnly="1" fieldPosition="0">
        <references count="3">
          <reference field="2" count="1" selected="0">
            <x v="14"/>
          </reference>
          <reference field="3" count="1" selected="0">
            <x v="9"/>
          </reference>
          <reference field="4" count="1">
            <x v="201"/>
          </reference>
        </references>
      </pivotArea>
    </format>
    <format dxfId="2201">
      <pivotArea dataOnly="0" labelOnly="1" fieldPosition="0">
        <references count="3">
          <reference field="2" count="1" selected="0">
            <x v="14"/>
          </reference>
          <reference field="3" count="1" selected="0">
            <x v="81"/>
          </reference>
          <reference field="4" count="1">
            <x v="201"/>
          </reference>
        </references>
      </pivotArea>
    </format>
    <format dxfId="2200">
      <pivotArea dataOnly="0" labelOnly="1" fieldPosition="0">
        <references count="3">
          <reference field="2" count="1" selected="0">
            <x v="15"/>
          </reference>
          <reference field="3" count="1" selected="0">
            <x v="35"/>
          </reference>
          <reference field="4" count="1">
            <x v="201"/>
          </reference>
        </references>
      </pivotArea>
    </format>
    <format dxfId="2199">
      <pivotArea dataOnly="0" labelOnly="1" fieldPosition="0">
        <references count="3">
          <reference field="2" count="1" selected="0">
            <x v="15"/>
          </reference>
          <reference field="3" count="1" selected="0">
            <x v="52"/>
          </reference>
          <reference field="4" count="1">
            <x v="201"/>
          </reference>
        </references>
      </pivotArea>
    </format>
    <format dxfId="2198">
      <pivotArea dataOnly="0" labelOnly="1" fieldPosition="0">
        <references count="3">
          <reference field="2" count="1" selected="0">
            <x v="15"/>
          </reference>
          <reference field="3" count="1" selected="0">
            <x v="99"/>
          </reference>
          <reference field="4" count="1">
            <x v="201"/>
          </reference>
        </references>
      </pivotArea>
    </format>
    <format dxfId="2197">
      <pivotArea dataOnly="0" labelOnly="1" fieldPosition="0">
        <references count="3">
          <reference field="2" count="1" selected="0">
            <x v="15"/>
          </reference>
          <reference field="3" count="1" selected="0">
            <x v="108"/>
          </reference>
          <reference field="4" count="3">
            <x v="20"/>
            <x v="26"/>
            <x v="141"/>
          </reference>
        </references>
      </pivotArea>
    </format>
    <format dxfId="2196">
      <pivotArea dataOnly="0" labelOnly="1" fieldPosition="0">
        <references count="3">
          <reference field="2" count="1" selected="0">
            <x v="16"/>
          </reference>
          <reference field="3" count="1" selected="0">
            <x v="83"/>
          </reference>
          <reference field="4" count="1">
            <x v="201"/>
          </reference>
        </references>
      </pivotArea>
    </format>
    <format dxfId="2195">
      <pivotArea dataOnly="0" labelOnly="1" fieldPosition="0">
        <references count="3">
          <reference field="2" count="1" selected="0">
            <x v="16"/>
          </reference>
          <reference field="3" count="1" selected="0">
            <x v="86"/>
          </reference>
          <reference field="4" count="3">
            <x v="26"/>
            <x v="94"/>
            <x v="107"/>
          </reference>
        </references>
      </pivotArea>
    </format>
    <format dxfId="2194">
      <pivotArea dataOnly="0" labelOnly="1" fieldPosition="0">
        <references count="3">
          <reference field="2" count="1" selected="0">
            <x v="16"/>
          </reference>
          <reference field="3" count="1" selected="0">
            <x v="89"/>
          </reference>
          <reference field="4" count="1">
            <x v="201"/>
          </reference>
        </references>
      </pivotArea>
    </format>
    <format dxfId="2193">
      <pivotArea dataOnly="0" labelOnly="1" fieldPosition="0">
        <references count="3">
          <reference field="2" count="1" selected="0">
            <x v="16"/>
          </reference>
          <reference field="3" count="1" selected="0">
            <x v="95"/>
          </reference>
          <reference field="4" count="1">
            <x v="201"/>
          </reference>
        </references>
      </pivotArea>
    </format>
    <format dxfId="2192">
      <pivotArea dataOnly="0" labelOnly="1" fieldPosition="0">
        <references count="3">
          <reference field="2" count="1" selected="0">
            <x v="16"/>
          </reference>
          <reference field="3" count="1" selected="0">
            <x v="97"/>
          </reference>
          <reference field="4" count="1">
            <x v="201"/>
          </reference>
        </references>
      </pivotArea>
    </format>
    <format dxfId="2191">
      <pivotArea dataOnly="0" labelOnly="1" fieldPosition="0">
        <references count="3">
          <reference field="2" count="1" selected="0">
            <x v="16"/>
          </reference>
          <reference field="3" count="1" selected="0">
            <x v="104"/>
          </reference>
          <reference field="4" count="1">
            <x v="201"/>
          </reference>
        </references>
      </pivotArea>
    </format>
    <format dxfId="2190">
      <pivotArea dataOnly="0" labelOnly="1" fieldPosition="0">
        <references count="3">
          <reference field="2" count="1" selected="0">
            <x v="16"/>
          </reference>
          <reference field="3" count="1" selected="0">
            <x v="106"/>
          </reference>
          <reference field="4" count="2">
            <x v="138"/>
            <x v="164"/>
          </reference>
        </references>
      </pivotArea>
    </format>
    <format dxfId="2189">
      <pivotArea dataOnly="0" labelOnly="1" fieldPosition="0">
        <references count="3">
          <reference field="2" count="1" selected="0">
            <x v="16"/>
          </reference>
          <reference field="3" count="1" selected="0">
            <x v="109"/>
          </reference>
          <reference field="4" count="1">
            <x v="201"/>
          </reference>
        </references>
      </pivotArea>
    </format>
    <format dxfId="2188">
      <pivotArea dataOnly="0" labelOnly="1" fieldPosition="0">
        <references count="3">
          <reference field="2" count="1" selected="0">
            <x v="16"/>
          </reference>
          <reference field="3" count="1" selected="0">
            <x v="113"/>
          </reference>
          <reference field="4" count="1">
            <x v="201"/>
          </reference>
        </references>
      </pivotArea>
    </format>
    <format dxfId="2187">
      <pivotArea dataOnly="0" labelOnly="1" fieldPosition="0">
        <references count="3">
          <reference field="2" count="1" selected="0">
            <x v="16"/>
          </reference>
          <reference field="3" count="1" selected="0">
            <x v="114"/>
          </reference>
          <reference field="4" count="1">
            <x v="201"/>
          </reference>
        </references>
      </pivotArea>
    </format>
    <format dxfId="2186">
      <pivotArea dataOnly="0" labelOnly="1" fieldPosition="0">
        <references count="3">
          <reference field="2" count="1" selected="0">
            <x v="16"/>
          </reference>
          <reference field="3" count="1" selected="0">
            <x v="144"/>
          </reference>
          <reference field="4" count="1">
            <x v="201"/>
          </reference>
        </references>
      </pivotArea>
    </format>
    <format dxfId="2185">
      <pivotArea dataOnly="0" labelOnly="1" fieldPosition="0">
        <references count="3">
          <reference field="2" count="1" selected="0">
            <x v="16"/>
          </reference>
          <reference field="3" count="1" selected="0">
            <x v="145"/>
          </reference>
          <reference field="4" count="1">
            <x v="201"/>
          </reference>
        </references>
      </pivotArea>
    </format>
    <format dxfId="2184">
      <pivotArea dataOnly="0" labelOnly="1" fieldPosition="0">
        <references count="3">
          <reference field="2" count="1" selected="0">
            <x v="16"/>
          </reference>
          <reference field="3" count="1" selected="0">
            <x v="157"/>
          </reference>
          <reference field="4" count="1">
            <x v="201"/>
          </reference>
        </references>
      </pivotArea>
    </format>
    <format dxfId="2183">
      <pivotArea dataOnly="0" labelOnly="1" fieldPosition="0">
        <references count="3">
          <reference field="2" count="1" selected="0">
            <x v="16"/>
          </reference>
          <reference field="3" count="1" selected="0">
            <x v="169"/>
          </reference>
          <reference field="4" count="1">
            <x v="201"/>
          </reference>
        </references>
      </pivotArea>
    </format>
    <format dxfId="2182">
      <pivotArea dataOnly="0" labelOnly="1" fieldPosition="0">
        <references count="3">
          <reference field="2" count="1" selected="0">
            <x v="17"/>
          </reference>
          <reference field="3" count="1" selected="0">
            <x v="0"/>
          </reference>
          <reference field="4" count="4">
            <x v="16"/>
            <x v="23"/>
            <x v="140"/>
            <x v="175"/>
          </reference>
        </references>
      </pivotArea>
    </format>
    <format dxfId="2181">
      <pivotArea dataOnly="0" labelOnly="1" fieldPosition="0">
        <references count="3">
          <reference field="2" count="1" selected="0">
            <x v="17"/>
          </reference>
          <reference field="3" count="1" selected="0">
            <x v="11"/>
          </reference>
          <reference field="4" count="1">
            <x v="201"/>
          </reference>
        </references>
      </pivotArea>
    </format>
    <format dxfId="2180">
      <pivotArea dataOnly="0" labelOnly="1" fieldPosition="0">
        <references count="3">
          <reference field="2" count="1" selected="0">
            <x v="17"/>
          </reference>
          <reference field="3" count="1" selected="0">
            <x v="48"/>
          </reference>
          <reference field="4" count="1">
            <x v="201"/>
          </reference>
        </references>
      </pivotArea>
    </format>
    <format dxfId="2179">
      <pivotArea dataOnly="0" labelOnly="1" fieldPosition="0">
        <references count="3">
          <reference field="2" count="1" selected="0">
            <x v="17"/>
          </reference>
          <reference field="3" count="1" selected="0">
            <x v="69"/>
          </reference>
          <reference field="4" count="4">
            <x v="4"/>
            <x v="139"/>
            <x v="163"/>
            <x v="169"/>
          </reference>
        </references>
      </pivotArea>
    </format>
    <format dxfId="2178">
      <pivotArea dataOnly="0" labelOnly="1" fieldPosition="0">
        <references count="3">
          <reference field="2" count="1" selected="0">
            <x v="17"/>
          </reference>
          <reference field="3" count="1" selected="0">
            <x v="134"/>
          </reference>
          <reference field="4" count="6">
            <x v="16"/>
            <x v="21"/>
            <x v="118"/>
            <x v="119"/>
            <x v="126"/>
            <x v="156"/>
          </reference>
        </references>
      </pivotArea>
    </format>
    <format dxfId="2177">
      <pivotArea dataOnly="0" labelOnly="1" fieldPosition="0">
        <references count="3">
          <reference field="2" count="1" selected="0">
            <x v="17"/>
          </reference>
          <reference field="3" count="1" selected="0">
            <x v="159"/>
          </reference>
          <reference field="4" count="1">
            <x v="201"/>
          </reference>
        </references>
      </pivotArea>
    </format>
    <format dxfId="2176">
      <pivotArea dataOnly="0" labelOnly="1" fieldPosition="0">
        <references count="3">
          <reference field="2" count="1" selected="0">
            <x v="17"/>
          </reference>
          <reference field="3" count="1" selected="0">
            <x v="163"/>
          </reference>
          <reference field="4" count="1">
            <x v="201"/>
          </reference>
        </references>
      </pivotArea>
    </format>
    <format dxfId="2175">
      <pivotArea dataOnly="0" labelOnly="1" fieldPosition="0">
        <references count="3">
          <reference field="2" count="1" selected="0">
            <x v="18"/>
          </reference>
          <reference field="3" count="1" selected="0">
            <x v="40"/>
          </reference>
          <reference field="4" count="1">
            <x v="201"/>
          </reference>
        </references>
      </pivotArea>
    </format>
    <format dxfId="2174">
      <pivotArea dataOnly="0" labelOnly="1" fieldPosition="0">
        <references count="3">
          <reference field="2" count="1" selected="0">
            <x v="18"/>
          </reference>
          <reference field="3" count="1" selected="0">
            <x v="137"/>
          </reference>
          <reference field="4" count="1">
            <x v="176"/>
          </reference>
        </references>
      </pivotArea>
    </format>
    <format dxfId="2173">
      <pivotArea dataOnly="0" labelOnly="1" fieldPosition="0">
        <references count="3">
          <reference field="2" count="1" selected="0">
            <x v="18"/>
          </reference>
          <reference field="3" count="1" selected="0">
            <x v="146"/>
          </reference>
          <reference field="4" count="4">
            <x v="15"/>
            <x v="63"/>
            <x v="112"/>
            <x v="187"/>
          </reference>
        </references>
      </pivotArea>
    </format>
    <format dxfId="2172">
      <pivotArea dataOnly="0" labelOnly="1" fieldPosition="0">
        <references count="3">
          <reference field="2" count="1" selected="0">
            <x v="19"/>
          </reference>
          <reference field="3" count="1" selected="0">
            <x v="85"/>
          </reference>
          <reference field="4" count="1">
            <x v="201"/>
          </reference>
        </references>
      </pivotArea>
    </format>
    <format dxfId="2171">
      <pivotArea dataOnly="0" labelOnly="1" fieldPosition="0">
        <references count="3">
          <reference field="2" count="1" selected="0">
            <x v="19"/>
          </reference>
          <reference field="3" count="1" selected="0">
            <x v="90"/>
          </reference>
          <reference field="4" count="1">
            <x v="201"/>
          </reference>
        </references>
      </pivotArea>
    </format>
    <format dxfId="2170">
      <pivotArea dataOnly="0" labelOnly="1" fieldPosition="0">
        <references count="3">
          <reference field="2" count="1" selected="0">
            <x v="19"/>
          </reference>
          <reference field="3" count="1" selected="0">
            <x v="111"/>
          </reference>
          <reference field="4" count="4">
            <x v="154"/>
            <x v="155"/>
            <x v="159"/>
            <x v="170"/>
          </reference>
        </references>
      </pivotArea>
    </format>
    <format dxfId="2169">
      <pivotArea dataOnly="0" labelOnly="1" fieldPosition="0">
        <references count="3">
          <reference field="2" count="1" selected="0">
            <x v="19"/>
          </reference>
          <reference field="3" count="1" selected="0">
            <x v="112"/>
          </reference>
          <reference field="4" count="1">
            <x v="201"/>
          </reference>
        </references>
      </pivotArea>
    </format>
    <format dxfId="2168">
      <pivotArea dataOnly="0" labelOnly="1" fieldPosition="0">
        <references count="3">
          <reference field="2" count="1" selected="0">
            <x v="20"/>
          </reference>
          <reference field="3" count="1" selected="0">
            <x v="98"/>
          </reference>
          <reference field="4" count="4">
            <x v="68"/>
            <x v="103"/>
            <x v="168"/>
            <x v="185"/>
          </reference>
        </references>
      </pivotArea>
    </format>
    <format dxfId="2167">
      <pivotArea dataOnly="0" labelOnly="1" fieldPosition="0">
        <references count="3">
          <reference field="2" count="1" selected="0">
            <x v="20"/>
          </reference>
          <reference field="3" count="1" selected="0">
            <x v="101"/>
          </reference>
          <reference field="4" count="4">
            <x v="68"/>
            <x v="104"/>
            <x v="168"/>
            <x v="184"/>
          </reference>
        </references>
      </pivotArea>
    </format>
    <format dxfId="2166">
      <pivotArea dataOnly="0" labelOnly="1" fieldPosition="0">
        <references count="3">
          <reference field="2" count="1" selected="0">
            <x v="20"/>
          </reference>
          <reference field="3" count="1" selected="0">
            <x v="118"/>
          </reference>
          <reference field="4" count="1">
            <x v="122"/>
          </reference>
        </references>
      </pivotArea>
    </format>
    <format dxfId="2165">
      <pivotArea dataOnly="0" labelOnly="1" fieldPosition="0">
        <references count="3">
          <reference field="2" count="1" selected="0">
            <x v="20"/>
          </reference>
          <reference field="3" count="1" selected="0">
            <x v="119"/>
          </reference>
          <reference field="4" count="2">
            <x v="18"/>
            <x v="183"/>
          </reference>
        </references>
      </pivotArea>
    </format>
    <format dxfId="2164">
      <pivotArea dataOnly="0" labelOnly="1" fieldPosition="0">
        <references count="3">
          <reference field="2" count="1" selected="0">
            <x v="20"/>
          </reference>
          <reference field="3" count="1" selected="0">
            <x v="120"/>
          </reference>
          <reference field="4" count="2">
            <x v="127"/>
            <x v="183"/>
          </reference>
        </references>
      </pivotArea>
    </format>
    <format dxfId="2163">
      <pivotArea dataOnly="0" labelOnly="1" fieldPosition="0">
        <references count="3">
          <reference field="2" count="1" selected="0">
            <x v="20"/>
          </reference>
          <reference field="3" count="1" selected="0">
            <x v="121"/>
          </reference>
          <reference field="4" count="1">
            <x v="201"/>
          </reference>
        </references>
      </pivotArea>
    </format>
    <format dxfId="2162">
      <pivotArea dataOnly="0" labelOnly="1" fieldPosition="0">
        <references count="3">
          <reference field="2" count="1" selected="0">
            <x v="20"/>
          </reference>
          <reference field="3" count="1" selected="0">
            <x v="122"/>
          </reference>
          <reference field="4" count="1">
            <x v="201"/>
          </reference>
        </references>
      </pivotArea>
    </format>
    <format dxfId="2161">
      <pivotArea dataOnly="0" labelOnly="1" fieldPosition="0">
        <references count="3">
          <reference field="2" count="1" selected="0">
            <x v="21"/>
          </reference>
          <reference field="3" count="1" selected="0">
            <x v="3"/>
          </reference>
          <reference field="4" count="1">
            <x v="201"/>
          </reference>
        </references>
      </pivotArea>
    </format>
    <format dxfId="2160">
      <pivotArea dataOnly="0" labelOnly="1" fieldPosition="0">
        <references count="3">
          <reference field="2" count="1" selected="0">
            <x v="21"/>
          </reference>
          <reference field="3" count="1" selected="0">
            <x v="27"/>
          </reference>
          <reference field="4" count="2">
            <x v="39"/>
            <x v="181"/>
          </reference>
        </references>
      </pivotArea>
    </format>
    <format dxfId="2159">
      <pivotArea dataOnly="0" labelOnly="1" fieldPosition="0">
        <references count="3">
          <reference field="2" count="1" selected="0">
            <x v="21"/>
          </reference>
          <reference field="3" count="1" selected="0">
            <x v="37"/>
          </reference>
          <reference field="4" count="1">
            <x v="201"/>
          </reference>
        </references>
      </pivotArea>
    </format>
    <format dxfId="2158">
      <pivotArea dataOnly="0" labelOnly="1" fieldPosition="0">
        <references count="3">
          <reference field="2" count="1" selected="0">
            <x v="21"/>
          </reference>
          <reference field="3" count="1" selected="0">
            <x v="38"/>
          </reference>
          <reference field="4" count="1">
            <x v="201"/>
          </reference>
        </references>
      </pivotArea>
    </format>
    <format dxfId="2157">
      <pivotArea dataOnly="0" labelOnly="1" fieldPosition="0">
        <references count="3">
          <reference field="2" count="1" selected="0">
            <x v="21"/>
          </reference>
          <reference field="3" count="1" selected="0">
            <x v="67"/>
          </reference>
          <reference field="4" count="2">
            <x v="82"/>
            <x v="123"/>
          </reference>
        </references>
      </pivotArea>
    </format>
    <format dxfId="2156">
      <pivotArea dataOnly="0" labelOnly="1" fieldPosition="0">
        <references count="3">
          <reference field="2" count="1" selected="0">
            <x v="21"/>
          </reference>
          <reference field="3" count="1" selected="0">
            <x v="70"/>
          </reference>
          <reference field="4" count="1">
            <x v="83"/>
          </reference>
        </references>
      </pivotArea>
    </format>
    <format dxfId="2155">
      <pivotArea dataOnly="0" labelOnly="1" fieldPosition="0">
        <references count="3">
          <reference field="2" count="1" selected="0">
            <x v="21"/>
          </reference>
          <reference field="3" count="1" selected="0">
            <x v="71"/>
          </reference>
          <reference field="4" count="2">
            <x v="28"/>
            <x v="83"/>
          </reference>
        </references>
      </pivotArea>
    </format>
    <format dxfId="2154">
      <pivotArea dataOnly="0" labelOnly="1" fieldPosition="0">
        <references count="3">
          <reference field="2" count="1" selected="0">
            <x v="21"/>
          </reference>
          <reference field="3" count="1" selected="0">
            <x v="72"/>
          </reference>
          <reference field="4" count="1">
            <x v="201"/>
          </reference>
        </references>
      </pivotArea>
    </format>
    <format dxfId="2153">
      <pivotArea dataOnly="0" labelOnly="1" fieldPosition="0">
        <references count="3">
          <reference field="2" count="1" selected="0">
            <x v="21"/>
          </reference>
          <reference field="3" count="1" selected="0">
            <x v="73"/>
          </reference>
          <reference field="4" count="1">
            <x v="26"/>
          </reference>
        </references>
      </pivotArea>
    </format>
    <format dxfId="2152">
      <pivotArea dataOnly="0" labelOnly="1" fieldPosition="0">
        <references count="3">
          <reference field="2" count="1" selected="0">
            <x v="21"/>
          </reference>
          <reference field="3" count="1" selected="0">
            <x v="115"/>
          </reference>
          <reference field="4" count="1">
            <x v="201"/>
          </reference>
        </references>
      </pivotArea>
    </format>
    <format dxfId="2151">
      <pivotArea dataOnly="0" labelOnly="1" fieldPosition="0">
        <references count="3">
          <reference field="2" count="1" selected="0">
            <x v="21"/>
          </reference>
          <reference field="3" count="1" selected="0">
            <x v="124"/>
          </reference>
          <reference field="4" count="1">
            <x v="201"/>
          </reference>
        </references>
      </pivotArea>
    </format>
    <format dxfId="2150">
      <pivotArea dataOnly="0" labelOnly="1" fieldPosition="0">
        <references count="3">
          <reference field="2" count="1" selected="0">
            <x v="21"/>
          </reference>
          <reference field="3" count="1" selected="0">
            <x v="127"/>
          </reference>
          <reference field="4" count="1">
            <x v="201"/>
          </reference>
        </references>
      </pivotArea>
    </format>
    <format dxfId="2149">
      <pivotArea dataOnly="0" labelOnly="1" fieldPosition="0">
        <references count="3">
          <reference field="2" count="1" selected="0">
            <x v="21"/>
          </reference>
          <reference field="3" count="1" selected="0">
            <x v="128"/>
          </reference>
          <reference field="4" count="1">
            <x v="201"/>
          </reference>
        </references>
      </pivotArea>
    </format>
    <format dxfId="2148">
      <pivotArea dataOnly="0" labelOnly="1" fieldPosition="0">
        <references count="3">
          <reference field="2" count="1" selected="0">
            <x v="21"/>
          </reference>
          <reference field="3" count="1" selected="0">
            <x v="136"/>
          </reference>
          <reference field="4" count="1">
            <x v="201"/>
          </reference>
        </references>
      </pivotArea>
    </format>
    <format dxfId="2147">
      <pivotArea dataOnly="0" labelOnly="1" fieldPosition="0">
        <references count="3">
          <reference field="2" count="1" selected="0">
            <x v="21"/>
          </reference>
          <reference field="3" count="1" selected="0">
            <x v="138"/>
          </reference>
          <reference field="4" count="1">
            <x v="201"/>
          </reference>
        </references>
      </pivotArea>
    </format>
    <format dxfId="2146">
      <pivotArea dataOnly="0" labelOnly="1" fieldPosition="0">
        <references count="3">
          <reference field="2" count="1" selected="0">
            <x v="21"/>
          </reference>
          <reference field="3" count="1" selected="0">
            <x v="139"/>
          </reference>
          <reference field="4" count="2">
            <x v="11"/>
            <x v="26"/>
          </reference>
        </references>
      </pivotArea>
    </format>
    <format dxfId="2145">
      <pivotArea dataOnly="0" labelOnly="1" fieldPosition="0">
        <references count="3">
          <reference field="2" count="1" selected="0">
            <x v="21"/>
          </reference>
          <reference field="3" count="1" selected="0">
            <x v="140"/>
          </reference>
          <reference field="4" count="1">
            <x v="201"/>
          </reference>
        </references>
      </pivotArea>
    </format>
    <format dxfId="2144">
      <pivotArea dataOnly="0" labelOnly="1" fieldPosition="0">
        <references count="3">
          <reference field="2" count="1" selected="0">
            <x v="21"/>
          </reference>
          <reference field="3" count="1" selected="0">
            <x v="150"/>
          </reference>
          <reference field="4" count="1">
            <x v="201"/>
          </reference>
        </references>
      </pivotArea>
    </format>
    <format dxfId="2143">
      <pivotArea dataOnly="0" labelOnly="1" fieldPosition="0">
        <references count="3">
          <reference field="2" count="1" selected="0">
            <x v="21"/>
          </reference>
          <reference field="3" count="1" selected="0">
            <x v="153"/>
          </reference>
          <reference field="4" count="4">
            <x v="5"/>
            <x v="54"/>
            <x v="181"/>
            <x v="189"/>
          </reference>
        </references>
      </pivotArea>
    </format>
    <format dxfId="2142">
      <pivotArea dataOnly="0" labelOnly="1" fieldPosition="0">
        <references count="3">
          <reference field="2" count="1" selected="0">
            <x v="21"/>
          </reference>
          <reference field="3" count="1" selected="0">
            <x v="158"/>
          </reference>
          <reference field="4" count="1">
            <x v="201"/>
          </reference>
        </references>
      </pivotArea>
    </format>
    <format dxfId="2141">
      <pivotArea dataOnly="0" labelOnly="1" fieldPosition="0">
        <references count="3">
          <reference field="2" count="1" selected="0">
            <x v="21"/>
          </reference>
          <reference field="3" count="1" selected="0">
            <x v="161"/>
          </reference>
          <reference field="4" count="1">
            <x v="25"/>
          </reference>
        </references>
      </pivotArea>
    </format>
    <format dxfId="2140">
      <pivotArea dataOnly="0" labelOnly="1" fieldPosition="0">
        <references count="3">
          <reference field="2" count="1" selected="0">
            <x v="21"/>
          </reference>
          <reference field="3" count="1" selected="0">
            <x v="170"/>
          </reference>
          <reference field="4" count="1">
            <x v="201"/>
          </reference>
        </references>
      </pivotArea>
    </format>
    <format dxfId="2139">
      <pivotArea dataOnly="0" labelOnly="1" fieldPosition="0">
        <references count="3">
          <reference field="2" count="1" selected="0">
            <x v="22"/>
          </reference>
          <reference field="3" count="1" selected="0">
            <x v="6"/>
          </reference>
          <reference field="4" count="1">
            <x v="81"/>
          </reference>
        </references>
      </pivotArea>
    </format>
    <format dxfId="2138">
      <pivotArea dataOnly="0" labelOnly="1" fieldPosition="0">
        <references count="3">
          <reference field="2" count="1" selected="0">
            <x v="22"/>
          </reference>
          <reference field="3" count="1" selected="0">
            <x v="8"/>
          </reference>
          <reference field="4" count="1">
            <x v="77"/>
          </reference>
        </references>
      </pivotArea>
    </format>
    <format dxfId="2137">
      <pivotArea dataOnly="0" labelOnly="1" fieldPosition="0">
        <references count="3">
          <reference field="2" count="1" selected="0">
            <x v="22"/>
          </reference>
          <reference field="3" count="1" selected="0">
            <x v="39"/>
          </reference>
          <reference field="4" count="1">
            <x v="201"/>
          </reference>
        </references>
      </pivotArea>
    </format>
    <format dxfId="2136">
      <pivotArea dataOnly="0" labelOnly="1" fieldPosition="0">
        <references count="3">
          <reference field="2" count="1" selected="0">
            <x v="22"/>
          </reference>
          <reference field="3" count="1" selected="0">
            <x v="55"/>
          </reference>
          <reference field="4" count="1">
            <x v="188"/>
          </reference>
        </references>
      </pivotArea>
    </format>
    <format dxfId="2135">
      <pivotArea dataOnly="0" labelOnly="1" fieldPosition="0">
        <references count="3">
          <reference field="2" count="1" selected="0">
            <x v="22"/>
          </reference>
          <reference field="3" count="1" selected="0">
            <x v="68"/>
          </reference>
          <reference field="4" count="4">
            <x v="37"/>
            <x v="78"/>
            <x v="87"/>
            <x v="179"/>
          </reference>
        </references>
      </pivotArea>
    </format>
    <format dxfId="2134">
      <pivotArea dataOnly="0" labelOnly="1" fieldPosition="0">
        <references count="3">
          <reference field="2" count="1" selected="0">
            <x v="22"/>
          </reference>
          <reference field="3" count="1" selected="0">
            <x v="147"/>
          </reference>
          <reference field="4" count="1">
            <x v="201"/>
          </reference>
        </references>
      </pivotArea>
    </format>
    <format dxfId="2133">
      <pivotArea dataOnly="0" labelOnly="1" fieldPosition="0">
        <references count="3">
          <reference field="2" count="1" selected="0">
            <x v="22"/>
          </reference>
          <reference field="3" count="1" selected="0">
            <x v="156"/>
          </reference>
          <reference field="4" count="4">
            <x v="26"/>
            <x v="72"/>
            <x v="142"/>
            <x v="167"/>
          </reference>
        </references>
      </pivotArea>
    </format>
    <format dxfId="2132">
      <pivotArea dataOnly="0" labelOnly="1" fieldPosition="0">
        <references count="3">
          <reference field="2" count="1" selected="0">
            <x v="23"/>
          </reference>
          <reference field="3" count="1" selected="0">
            <x v="1"/>
          </reference>
          <reference field="4" count="1">
            <x v="201"/>
          </reference>
        </references>
      </pivotArea>
    </format>
    <format dxfId="2131">
      <pivotArea dataOnly="0" labelOnly="1" fieldPosition="0">
        <references count="3">
          <reference field="2" count="1" selected="0">
            <x v="23"/>
          </reference>
          <reference field="3" count="1" selected="0">
            <x v="5"/>
          </reference>
          <reference field="4" count="5">
            <x v="1"/>
            <x v="105"/>
            <x v="121"/>
            <x v="144"/>
            <x v="149"/>
          </reference>
        </references>
      </pivotArea>
    </format>
    <format dxfId="2130">
      <pivotArea dataOnly="0" labelOnly="1" fieldPosition="0">
        <references count="3">
          <reference field="2" count="1" selected="0">
            <x v="23"/>
          </reference>
          <reference field="3" count="1" selected="0">
            <x v="16"/>
          </reference>
          <reference field="4" count="1">
            <x v="201"/>
          </reference>
        </references>
      </pivotArea>
    </format>
    <format dxfId="2129">
      <pivotArea dataOnly="0" labelOnly="1" fieldPosition="0">
        <references count="3">
          <reference field="2" count="1" selected="0">
            <x v="23"/>
          </reference>
          <reference field="3" count="1" selected="0">
            <x v="46"/>
          </reference>
          <reference field="4" count="1">
            <x v="201"/>
          </reference>
        </references>
      </pivotArea>
    </format>
    <format dxfId="2128">
      <pivotArea dataOnly="0" labelOnly="1" fieldPosition="0">
        <references count="3">
          <reference field="2" count="1" selected="0">
            <x v="23"/>
          </reference>
          <reference field="3" count="1" selected="0">
            <x v="54"/>
          </reference>
          <reference field="4" count="1">
            <x v="201"/>
          </reference>
        </references>
      </pivotArea>
    </format>
    <format dxfId="2127">
      <pivotArea dataOnly="0" labelOnly="1" fieldPosition="0">
        <references count="3">
          <reference field="2" count="1" selected="0">
            <x v="23"/>
          </reference>
          <reference field="3" count="1" selected="0">
            <x v="88"/>
          </reference>
          <reference field="4" count="1">
            <x v="62"/>
          </reference>
        </references>
      </pivotArea>
    </format>
    <format dxfId="2126">
      <pivotArea dataOnly="0" labelOnly="1" fieldPosition="0">
        <references count="3">
          <reference field="2" count="1" selected="0">
            <x v="23"/>
          </reference>
          <reference field="3" count="1" selected="0">
            <x v="94"/>
          </reference>
          <reference field="4" count="1">
            <x v="201"/>
          </reference>
        </references>
      </pivotArea>
    </format>
    <format dxfId="2125">
      <pivotArea dataOnly="0" labelOnly="1" fieldPosition="0">
        <references count="3">
          <reference field="2" count="1" selected="0">
            <x v="23"/>
          </reference>
          <reference field="3" count="1" selected="0">
            <x v="96"/>
          </reference>
          <reference field="4" count="3">
            <x v="55"/>
            <x v="60"/>
            <x v="66"/>
          </reference>
        </references>
      </pivotArea>
    </format>
    <format dxfId="2124">
      <pivotArea dataOnly="0" labelOnly="1" fieldPosition="0">
        <references count="3">
          <reference field="2" count="1" selected="0">
            <x v="23"/>
          </reference>
          <reference field="3" count="1" selected="0">
            <x v="107"/>
          </reference>
          <reference field="4" count="2">
            <x v="194"/>
            <x v="198"/>
          </reference>
        </references>
      </pivotArea>
    </format>
    <format dxfId="2123">
      <pivotArea dataOnly="0" labelOnly="1" fieldPosition="0">
        <references count="3">
          <reference field="2" count="1" selected="0">
            <x v="23"/>
          </reference>
          <reference field="3" count="1" selected="0">
            <x v="125"/>
          </reference>
          <reference field="4" count="1">
            <x v="201"/>
          </reference>
        </references>
      </pivotArea>
    </format>
    <format dxfId="2122">
      <pivotArea dataOnly="0" labelOnly="1" fieldPosition="0">
        <references count="3">
          <reference field="2" count="1" selected="0">
            <x v="23"/>
          </reference>
          <reference field="3" count="1" selected="0">
            <x v="129"/>
          </reference>
          <reference field="4" count="7">
            <x v="30"/>
            <x v="45"/>
            <x v="71"/>
            <x v="120"/>
            <x v="121"/>
            <x v="132"/>
            <x v="200"/>
          </reference>
        </references>
      </pivotArea>
    </format>
    <format dxfId="2121">
      <pivotArea dataOnly="0" labelOnly="1" fieldPosition="0">
        <references count="3">
          <reference field="2" count="1" selected="0">
            <x v="23"/>
          </reference>
          <reference field="3" count="1" selected="0">
            <x v="148"/>
          </reference>
          <reference field="4" count="1">
            <x v="201"/>
          </reference>
        </references>
      </pivotArea>
    </format>
    <format dxfId="2120">
      <pivotArea dataOnly="0" labelOnly="1" fieldPosition="0">
        <references count="3">
          <reference field="2" count="1" selected="0">
            <x v="23"/>
          </reference>
          <reference field="3" count="1" selected="0">
            <x v="168"/>
          </reference>
          <reference field="4" count="1">
            <x v="197"/>
          </reference>
        </references>
      </pivotArea>
    </format>
    <format dxfId="2119">
      <pivotArea dataOnly="0" labelOnly="1" fieldPosition="0">
        <references count="3">
          <reference field="2" count="1" selected="0">
            <x v="23"/>
          </reference>
          <reference field="3" count="1" selected="0">
            <x v="172"/>
          </reference>
          <reference field="4" count="1">
            <x v="201"/>
          </reference>
        </references>
      </pivotArea>
    </format>
    <format dxfId="2118">
      <pivotArea dataOnly="0" labelOnly="1" fieldPosition="0">
        <references count="3">
          <reference field="2" count="1" selected="0">
            <x v="24"/>
          </reference>
          <reference field="3" count="1" selected="0">
            <x v="49"/>
          </reference>
          <reference field="4" count="2">
            <x v="166"/>
            <x v="195"/>
          </reference>
        </references>
      </pivotArea>
    </format>
    <format dxfId="2117">
      <pivotArea dataOnly="0" labelOnly="1" fieldPosition="0">
        <references count="3">
          <reference field="2" count="1" selected="0">
            <x v="24"/>
          </reference>
          <reference field="3" count="1" selected="0">
            <x v="57"/>
          </reference>
          <reference field="4" count="1">
            <x v="201"/>
          </reference>
        </references>
      </pivotArea>
    </format>
    <format dxfId="2116">
      <pivotArea dataOnly="0" labelOnly="1" fieldPosition="0">
        <references count="3">
          <reference field="2" count="1" selected="0">
            <x v="24"/>
          </reference>
          <reference field="3" count="1" selected="0">
            <x v="64"/>
          </reference>
          <reference field="4" count="2">
            <x v="50"/>
            <x v="148"/>
          </reference>
        </references>
      </pivotArea>
    </format>
    <format dxfId="2115">
      <pivotArea dataOnly="0" labelOnly="1" fieldPosition="0">
        <references count="3">
          <reference field="2" count="1" selected="0">
            <x v="24"/>
          </reference>
          <reference field="3" count="1" selected="0">
            <x v="149"/>
          </reference>
          <reference field="4" count="1">
            <x v="201"/>
          </reference>
        </references>
      </pivotArea>
    </format>
    <format dxfId="2114">
      <pivotArea dataOnly="0" labelOnly="1" fieldPosition="0">
        <references count="3">
          <reference field="2" count="1" selected="0">
            <x v="25"/>
          </reference>
          <reference field="3" count="1" selected="0">
            <x v="33"/>
          </reference>
          <reference field="4" count="1">
            <x v="201"/>
          </reference>
        </references>
      </pivotArea>
    </format>
    <format dxfId="2113">
      <pivotArea dataOnly="0" labelOnly="1" fieldPosition="0">
        <references count="3">
          <reference field="2" count="1" selected="0">
            <x v="25"/>
          </reference>
          <reference field="3" count="1" selected="0">
            <x v="47"/>
          </reference>
          <reference field="4" count="3">
            <x v="34"/>
            <x v="35"/>
            <x v="174"/>
          </reference>
        </references>
      </pivotArea>
    </format>
    <format dxfId="2112">
      <pivotArea dataOnly="0" labelOnly="1" fieldPosition="0">
        <references count="3">
          <reference field="2" count="1" selected="0">
            <x v="25"/>
          </reference>
          <reference field="3" count="1" selected="0">
            <x v="56"/>
          </reference>
          <reference field="4" count="1">
            <x v="201"/>
          </reference>
        </references>
      </pivotArea>
    </format>
    <format dxfId="2111">
      <pivotArea dataOnly="0" labelOnly="1" fieldPosition="0">
        <references count="3">
          <reference field="2" count="1" selected="0">
            <x v="25"/>
          </reference>
          <reference field="3" count="1" selected="0">
            <x v="59"/>
          </reference>
          <reference field="4" count="6">
            <x v="49"/>
            <x v="51"/>
            <x v="93"/>
            <x v="100"/>
            <x v="129"/>
            <x v="147"/>
          </reference>
        </references>
      </pivotArea>
    </format>
    <format dxfId="2110">
      <pivotArea dataOnly="0" labelOnly="1" fieldPosition="0">
        <references count="3">
          <reference field="2" count="1" selected="0">
            <x v="25"/>
          </reference>
          <reference field="3" count="1" selected="0">
            <x v="60"/>
          </reference>
          <reference field="4" count="6">
            <x v="48"/>
            <x v="51"/>
            <x v="53"/>
            <x v="61"/>
            <x v="93"/>
            <x v="158"/>
          </reference>
        </references>
      </pivotArea>
    </format>
    <format dxfId="2109">
      <pivotArea dataOnly="0" labelOnly="1" fieldPosition="0">
        <references count="3">
          <reference field="2" count="1" selected="0">
            <x v="25"/>
          </reference>
          <reference field="3" count="1" selected="0">
            <x v="131"/>
          </reference>
          <reference field="4" count="3">
            <x v="51"/>
            <x v="69"/>
            <x v="130"/>
          </reference>
        </references>
      </pivotArea>
    </format>
    <format dxfId="2108">
      <pivotArea dataOnly="0" labelOnly="1" fieldPosition="0">
        <references count="3">
          <reference field="2" count="1" selected="0">
            <x v="25"/>
          </reference>
          <reference field="3" count="1" selected="0">
            <x v="132"/>
          </reference>
          <reference field="4" count="1">
            <x v="201"/>
          </reference>
        </references>
      </pivotArea>
    </format>
    <format dxfId="2107">
      <pivotArea dataOnly="0" labelOnly="1" fieldPosition="0">
        <references count="3">
          <reference field="2" count="1" selected="0">
            <x v="26"/>
          </reference>
          <reference field="3" count="1" selected="0">
            <x v="87"/>
          </reference>
          <reference field="4" count="1">
            <x v="201"/>
          </reference>
        </references>
      </pivotArea>
    </format>
    <format dxfId="2106">
      <pivotArea dataOnly="0" labelOnly="1" fieldPosition="0">
        <references count="4">
          <reference field="2" count="1" selected="0">
            <x v="0"/>
          </reference>
          <reference field="3" count="1" selected="0">
            <x v="14"/>
          </reference>
          <reference field="4" count="1" selected="0">
            <x v="92"/>
          </reference>
          <reference field="6" count="2">
            <x v="124"/>
            <x v="125"/>
          </reference>
        </references>
      </pivotArea>
    </format>
    <format dxfId="2105">
      <pivotArea dataOnly="0" labelOnly="1" fieldPosition="0">
        <references count="4">
          <reference field="2" count="1" selected="0">
            <x v="0"/>
          </reference>
          <reference field="3" count="1" selected="0">
            <x v="51"/>
          </reference>
          <reference field="4" count="1" selected="0">
            <x v="201"/>
          </reference>
          <reference field="6" count="1">
            <x v="141"/>
          </reference>
        </references>
      </pivotArea>
    </format>
    <format dxfId="2104">
      <pivotArea dataOnly="0" labelOnly="1" fieldPosition="0">
        <references count="4">
          <reference field="2" count="1" selected="0">
            <x v="0"/>
          </reference>
          <reference field="3" count="1" selected="0">
            <x v="63"/>
          </reference>
          <reference field="4" count="1" selected="0">
            <x v="201"/>
          </reference>
          <reference field="6" count="1">
            <x v="141"/>
          </reference>
        </references>
      </pivotArea>
    </format>
    <format dxfId="2103">
      <pivotArea dataOnly="0" labelOnly="1" fieldPosition="0">
        <references count="4">
          <reference field="2" count="1" selected="0">
            <x v="0"/>
          </reference>
          <reference field="3" count="1" selected="0">
            <x v="65"/>
          </reference>
          <reference field="4" count="1" selected="0">
            <x v="65"/>
          </reference>
          <reference field="6" count="1">
            <x v="131"/>
          </reference>
        </references>
      </pivotArea>
    </format>
    <format dxfId="2102">
      <pivotArea dataOnly="0" labelOnly="1" fieldPosition="0">
        <references count="4">
          <reference field="2" count="1" selected="0">
            <x v="0"/>
          </reference>
          <reference field="3" count="1" selected="0">
            <x v="65"/>
          </reference>
          <reference field="4" count="1" selected="0">
            <x v="109"/>
          </reference>
          <reference field="6" count="1">
            <x v="58"/>
          </reference>
        </references>
      </pivotArea>
    </format>
    <format dxfId="2101">
      <pivotArea dataOnly="0" labelOnly="1" fieldPosition="0">
        <references count="4">
          <reference field="2" count="1" selected="0">
            <x v="0"/>
          </reference>
          <reference field="3" count="1" selected="0">
            <x v="65"/>
          </reference>
          <reference field="4" count="1" selected="0">
            <x v="117"/>
          </reference>
          <reference field="6" count="1">
            <x v="86"/>
          </reference>
        </references>
      </pivotArea>
    </format>
    <format dxfId="2100">
      <pivotArea dataOnly="0" labelOnly="1" fieldPosition="0">
        <references count="4">
          <reference field="2" count="1" selected="0">
            <x v="1"/>
          </reference>
          <reference field="3" count="1" selected="0">
            <x v="78"/>
          </reference>
          <reference field="4" count="1" selected="0">
            <x v="201"/>
          </reference>
          <reference field="6" count="1">
            <x v="141"/>
          </reference>
        </references>
      </pivotArea>
    </format>
    <format dxfId="2099">
      <pivotArea dataOnly="0" labelOnly="1" fieldPosition="0">
        <references count="4">
          <reference field="2" count="1" selected="0">
            <x v="1"/>
          </reference>
          <reference field="3" count="1" selected="0">
            <x v="91"/>
          </reference>
          <reference field="4" count="1" selected="0">
            <x v="201"/>
          </reference>
          <reference field="6" count="1">
            <x v="141"/>
          </reference>
        </references>
      </pivotArea>
    </format>
    <format dxfId="2098">
      <pivotArea dataOnly="0" labelOnly="1" fieldPosition="0">
        <references count="4">
          <reference field="2" count="1" selected="0">
            <x v="1"/>
          </reference>
          <reference field="3" count="1" selected="0">
            <x v="112"/>
          </reference>
          <reference field="4" count="1" selected="0">
            <x v="201"/>
          </reference>
          <reference field="6" count="1">
            <x v="141"/>
          </reference>
        </references>
      </pivotArea>
    </format>
    <format dxfId="2097">
      <pivotArea dataOnly="0" labelOnly="1" fieldPosition="0">
        <references count="4">
          <reference field="2" count="1" selected="0">
            <x v="1"/>
          </reference>
          <reference field="3" count="1" selected="0">
            <x v="123"/>
          </reference>
          <reference field="4" count="1" selected="0">
            <x v="32"/>
          </reference>
          <reference field="6" count="1">
            <x v="117"/>
          </reference>
        </references>
      </pivotArea>
    </format>
    <format dxfId="2096">
      <pivotArea dataOnly="0" labelOnly="1" fieldPosition="0">
        <references count="4">
          <reference field="2" count="1" selected="0">
            <x v="1"/>
          </reference>
          <reference field="3" count="1" selected="0">
            <x v="123"/>
          </reference>
          <reference field="4" count="1" selected="0">
            <x v="41"/>
          </reference>
          <reference field="6" count="1">
            <x v="9"/>
          </reference>
        </references>
      </pivotArea>
    </format>
    <format dxfId="2095">
      <pivotArea dataOnly="0" labelOnly="1" fieldPosition="0">
        <references count="4">
          <reference field="2" count="1" selected="0">
            <x v="1"/>
          </reference>
          <reference field="3" count="1" selected="0">
            <x v="123"/>
          </reference>
          <reference field="4" count="1" selected="0">
            <x v="43"/>
          </reference>
          <reference field="6" count="1">
            <x v="75"/>
          </reference>
        </references>
      </pivotArea>
    </format>
    <format dxfId="2094">
      <pivotArea dataOnly="0" labelOnly="1" fieldPosition="0">
        <references count="4">
          <reference field="2" count="1" selected="0">
            <x v="1"/>
          </reference>
          <reference field="3" count="1" selected="0">
            <x v="130"/>
          </reference>
          <reference field="4" count="1" selected="0">
            <x v="32"/>
          </reference>
          <reference field="6" count="1">
            <x v="118"/>
          </reference>
        </references>
      </pivotArea>
    </format>
    <format dxfId="2093">
      <pivotArea dataOnly="0" labelOnly="1" fieldPosition="0">
        <references count="4">
          <reference field="2" count="1" selected="0">
            <x v="1"/>
          </reference>
          <reference field="3" count="1" selected="0">
            <x v="130"/>
          </reference>
          <reference field="4" count="1" selected="0">
            <x v="42"/>
          </reference>
          <reference field="6" count="1">
            <x v="53"/>
          </reference>
        </references>
      </pivotArea>
    </format>
    <format dxfId="2092">
      <pivotArea dataOnly="0" labelOnly="1" fieldPosition="0">
        <references count="4">
          <reference field="2" count="1" selected="0">
            <x v="1"/>
          </reference>
          <reference field="3" count="1" selected="0">
            <x v="130"/>
          </reference>
          <reference field="4" count="1" selected="0">
            <x v="89"/>
          </reference>
          <reference field="6" count="1">
            <x v="46"/>
          </reference>
        </references>
      </pivotArea>
    </format>
    <format dxfId="2091">
      <pivotArea dataOnly="0" labelOnly="1" fieldPosition="0">
        <references count="4">
          <reference field="2" count="1" selected="0">
            <x v="1"/>
          </reference>
          <reference field="3" count="1" selected="0">
            <x v="130"/>
          </reference>
          <reference field="4" count="1" selected="0">
            <x v="108"/>
          </reference>
          <reference field="6" count="1">
            <x v="19"/>
          </reference>
        </references>
      </pivotArea>
    </format>
    <format dxfId="2090">
      <pivotArea dataOnly="0" labelOnly="1" fieldPosition="0">
        <references count="4">
          <reference field="2" count="1" selected="0">
            <x v="1"/>
          </reference>
          <reference field="3" count="1" selected="0">
            <x v="130"/>
          </reference>
          <reference field="4" count="1" selected="0">
            <x v="110"/>
          </reference>
          <reference field="6" count="1">
            <x v="37"/>
          </reference>
        </references>
      </pivotArea>
    </format>
    <format dxfId="2089">
      <pivotArea dataOnly="0" labelOnly="1" fieldPosition="0">
        <references count="4">
          <reference field="2" count="1" selected="0">
            <x v="1"/>
          </reference>
          <reference field="3" count="1" selected="0">
            <x v="154"/>
          </reference>
          <reference field="4" count="1" selected="0">
            <x v="201"/>
          </reference>
          <reference field="6" count="1">
            <x v="141"/>
          </reference>
        </references>
      </pivotArea>
    </format>
    <format dxfId="2088">
      <pivotArea dataOnly="0" labelOnly="1" fieldPosition="0">
        <references count="4">
          <reference field="2" count="1" selected="0">
            <x v="2"/>
          </reference>
          <reference field="3" count="1" selected="0">
            <x v="12"/>
          </reference>
          <reference field="4" count="1" selected="0">
            <x v="86"/>
          </reference>
          <reference field="6" count="1">
            <x v="49"/>
          </reference>
        </references>
      </pivotArea>
    </format>
    <format dxfId="2087">
      <pivotArea dataOnly="0" labelOnly="1" fieldPosition="0">
        <references count="4">
          <reference field="2" count="1" selected="0">
            <x v="2"/>
          </reference>
          <reference field="3" count="1" selected="0">
            <x v="12"/>
          </reference>
          <reference field="4" count="1" selected="0">
            <x v="153"/>
          </reference>
          <reference field="6" count="1">
            <x v="132"/>
          </reference>
        </references>
      </pivotArea>
    </format>
    <format dxfId="2086">
      <pivotArea dataOnly="0" labelOnly="1" fieldPosition="0">
        <references count="4">
          <reference field="2" count="1" selected="0">
            <x v="2"/>
          </reference>
          <reference field="3" count="1" selected="0">
            <x v="13"/>
          </reference>
          <reference field="4" count="1" selected="0">
            <x v="136"/>
          </reference>
          <reference field="6" count="1">
            <x v="54"/>
          </reference>
        </references>
      </pivotArea>
    </format>
    <format dxfId="2085">
      <pivotArea dataOnly="0" labelOnly="1" fieldPosition="0">
        <references count="4">
          <reference field="2" count="1" selected="0">
            <x v="2"/>
          </reference>
          <reference field="3" count="1" selected="0">
            <x v="44"/>
          </reference>
          <reference field="4" count="1" selected="0">
            <x v="75"/>
          </reference>
          <reference field="6" count="1">
            <x v="122"/>
          </reference>
        </references>
      </pivotArea>
    </format>
    <format dxfId="2084">
      <pivotArea dataOnly="0" labelOnly="1" fieldPosition="0">
        <references count="4">
          <reference field="2" count="1" selected="0">
            <x v="2"/>
          </reference>
          <reference field="3" count="1" selected="0">
            <x v="53"/>
          </reference>
          <reference field="4" count="1" selected="0">
            <x v="84"/>
          </reference>
          <reference field="6" count="1">
            <x v="115"/>
          </reference>
        </references>
      </pivotArea>
    </format>
    <format dxfId="2083">
      <pivotArea dataOnly="0" labelOnly="1" fieldPosition="0">
        <references count="4">
          <reference field="2" count="1" selected="0">
            <x v="2"/>
          </reference>
          <reference field="3" count="1" selected="0">
            <x v="143"/>
          </reference>
          <reference field="4" count="1" selected="0">
            <x v="76"/>
          </reference>
          <reference field="6" count="1">
            <x v="104"/>
          </reference>
        </references>
      </pivotArea>
    </format>
    <format dxfId="2082">
      <pivotArea dataOnly="0" labelOnly="1" fieldPosition="0">
        <references count="4">
          <reference field="2" count="1" selected="0">
            <x v="3"/>
          </reference>
          <reference field="3" count="1" selected="0">
            <x v="23"/>
          </reference>
          <reference field="4" count="1" selected="0">
            <x v="19"/>
          </reference>
          <reference field="6" count="1">
            <x v="126"/>
          </reference>
        </references>
      </pivotArea>
    </format>
    <format dxfId="2081">
      <pivotArea dataOnly="0" labelOnly="1" fieldPosition="0">
        <references count="4">
          <reference field="2" count="1" selected="0">
            <x v="3"/>
          </reference>
          <reference field="3" count="1" selected="0">
            <x v="23"/>
          </reference>
          <reference field="4" count="1" selected="0">
            <x v="157"/>
          </reference>
          <reference field="6" count="1">
            <x v="69"/>
          </reference>
        </references>
      </pivotArea>
    </format>
    <format dxfId="2080">
      <pivotArea dataOnly="0" labelOnly="1" fieldPosition="0">
        <references count="4">
          <reference field="2" count="1" selected="0">
            <x v="3"/>
          </reference>
          <reference field="3" count="1" selected="0">
            <x v="23"/>
          </reference>
          <reference field="4" count="1" selected="0">
            <x v="173"/>
          </reference>
          <reference field="6" count="1">
            <x v="77"/>
          </reference>
        </references>
      </pivotArea>
    </format>
    <format dxfId="2079">
      <pivotArea dataOnly="0" labelOnly="1" fieldPosition="0">
        <references count="4">
          <reference field="2" count="1" selected="0">
            <x v="3"/>
          </reference>
          <reference field="3" count="1" selected="0">
            <x v="30"/>
          </reference>
          <reference field="4" count="1" selected="0">
            <x v="201"/>
          </reference>
          <reference field="6" count="1">
            <x v="141"/>
          </reference>
        </references>
      </pivotArea>
    </format>
    <format dxfId="2078">
      <pivotArea dataOnly="0" labelOnly="1" fieldPosition="0">
        <references count="4">
          <reference field="2" count="1" selected="0">
            <x v="3"/>
          </reference>
          <reference field="3" count="1" selected="0">
            <x v="31"/>
          </reference>
          <reference field="4" count="1" selected="0">
            <x v="201"/>
          </reference>
          <reference field="6" count="1">
            <x v="141"/>
          </reference>
        </references>
      </pivotArea>
    </format>
    <format dxfId="2077">
      <pivotArea dataOnly="0" labelOnly="1" fieldPosition="0">
        <references count="4">
          <reference field="2" count="1" selected="0">
            <x v="3"/>
          </reference>
          <reference field="3" count="1" selected="0">
            <x v="141"/>
          </reference>
          <reference field="4" count="1" selected="0">
            <x v="201"/>
          </reference>
          <reference field="6" count="1">
            <x v="141"/>
          </reference>
        </references>
      </pivotArea>
    </format>
    <format dxfId="2076">
      <pivotArea dataOnly="0" labelOnly="1" fieldPosition="0">
        <references count="4">
          <reference field="2" count="1" selected="0">
            <x v="3"/>
          </reference>
          <reference field="3" count="1" selected="0">
            <x v="151"/>
          </reference>
          <reference field="4" count="1" selected="0">
            <x v="201"/>
          </reference>
          <reference field="6" count="1">
            <x v="141"/>
          </reference>
        </references>
      </pivotArea>
    </format>
    <format dxfId="2075">
      <pivotArea dataOnly="0" labelOnly="1" fieldPosition="0">
        <references count="4">
          <reference field="2" count="1" selected="0">
            <x v="3"/>
          </reference>
          <reference field="3" count="1" selected="0">
            <x v="152"/>
          </reference>
          <reference field="4" count="1" selected="0">
            <x v="201"/>
          </reference>
          <reference field="6" count="1">
            <x v="141"/>
          </reference>
        </references>
      </pivotArea>
    </format>
    <format dxfId="2074">
      <pivotArea dataOnly="0" labelOnly="1" fieldPosition="0">
        <references count="4">
          <reference field="2" count="1" selected="0">
            <x v="4"/>
          </reference>
          <reference field="3" count="1" selected="0">
            <x v="17"/>
          </reference>
          <reference field="4" count="1" selected="0">
            <x v="201"/>
          </reference>
          <reference field="6" count="1">
            <x v="141"/>
          </reference>
        </references>
      </pivotArea>
    </format>
    <format dxfId="2073">
      <pivotArea dataOnly="0" labelOnly="1" fieldPosition="0">
        <references count="4">
          <reference field="2" count="1" selected="0">
            <x v="4"/>
          </reference>
          <reference field="3" count="1" selected="0">
            <x v="18"/>
          </reference>
          <reference field="4" count="1" selected="0">
            <x v="201"/>
          </reference>
          <reference field="6" count="1">
            <x v="141"/>
          </reference>
        </references>
      </pivotArea>
    </format>
    <format dxfId="2072">
      <pivotArea dataOnly="0" labelOnly="1" fieldPosition="0">
        <references count="4">
          <reference field="2" count="1" selected="0">
            <x v="4"/>
          </reference>
          <reference field="3" count="1" selected="0">
            <x v="110"/>
          </reference>
          <reference field="4" count="1" selected="0">
            <x v="74"/>
          </reference>
          <reference field="6" count="1">
            <x v="165"/>
          </reference>
        </references>
      </pivotArea>
    </format>
    <format dxfId="2071">
      <pivotArea dataOnly="0" labelOnly="1" fieldPosition="0">
        <references count="4">
          <reference field="2" count="1" selected="0">
            <x v="4"/>
          </reference>
          <reference field="3" count="1" selected="0">
            <x v="110"/>
          </reference>
          <reference field="4" count="1" selected="0">
            <x v="116"/>
          </reference>
          <reference field="6" count="1">
            <x v="50"/>
          </reference>
        </references>
      </pivotArea>
    </format>
    <format dxfId="2070">
      <pivotArea dataOnly="0" labelOnly="1" fieldPosition="0">
        <references count="4">
          <reference field="2" count="1" selected="0">
            <x v="4"/>
          </reference>
          <reference field="3" count="1" selected="0">
            <x v="110"/>
          </reference>
          <reference field="4" count="1" selected="0">
            <x v="128"/>
          </reference>
          <reference field="6" count="1">
            <x v="80"/>
          </reference>
        </references>
      </pivotArea>
    </format>
    <format dxfId="2069">
      <pivotArea dataOnly="0" labelOnly="1" fieldPosition="0">
        <references count="4">
          <reference field="2" count="1" selected="0">
            <x v="4"/>
          </reference>
          <reference field="3" count="1" selected="0">
            <x v="116"/>
          </reference>
          <reference field="4" count="1" selected="0">
            <x v="3"/>
          </reference>
          <reference field="6" count="1">
            <x v="150"/>
          </reference>
        </references>
      </pivotArea>
    </format>
    <format dxfId="2068">
      <pivotArea dataOnly="0" labelOnly="1" fieldPosition="0">
        <references count="4">
          <reference field="2" count="1" selected="0">
            <x v="4"/>
          </reference>
          <reference field="3" count="1" selected="0">
            <x v="116"/>
          </reference>
          <reference field="4" count="1" selected="0">
            <x v="36"/>
          </reference>
          <reference field="6" count="1">
            <x v="68"/>
          </reference>
        </references>
      </pivotArea>
    </format>
    <format dxfId="2067">
      <pivotArea dataOnly="0" labelOnly="1" fieldPosition="0">
        <references count="4">
          <reference field="2" count="1" selected="0">
            <x v="4"/>
          </reference>
          <reference field="3" count="1" selected="0">
            <x v="116"/>
          </reference>
          <reference field="4" count="1" selected="0">
            <x v="131"/>
          </reference>
          <reference field="6" count="1">
            <x v="68"/>
          </reference>
        </references>
      </pivotArea>
    </format>
    <format dxfId="2066">
      <pivotArea dataOnly="0" labelOnly="1" fieldPosition="0">
        <references count="4">
          <reference field="2" count="1" selected="0">
            <x v="4"/>
          </reference>
          <reference field="3" count="1" selected="0">
            <x v="116"/>
          </reference>
          <reference field="4" count="1" selected="0">
            <x v="133"/>
          </reference>
          <reference field="6" count="1">
            <x v="60"/>
          </reference>
        </references>
      </pivotArea>
    </format>
    <format dxfId="2065">
      <pivotArea dataOnly="0" labelOnly="1" fieldPosition="0">
        <references count="4">
          <reference field="2" count="1" selected="0">
            <x v="4"/>
          </reference>
          <reference field="3" count="1" selected="0">
            <x v="116"/>
          </reference>
          <reference field="4" count="1" selected="0">
            <x v="146"/>
          </reference>
          <reference field="6" count="1">
            <x v="99"/>
          </reference>
        </references>
      </pivotArea>
    </format>
    <format dxfId="2064">
      <pivotArea dataOnly="0" labelOnly="1" fieldPosition="0">
        <references count="4">
          <reference field="2" count="1" selected="0">
            <x v="5"/>
          </reference>
          <reference field="3" count="1" selected="0">
            <x v="10"/>
          </reference>
          <reference field="4" count="1" selected="0">
            <x v="201"/>
          </reference>
          <reference field="6" count="1">
            <x v="141"/>
          </reference>
        </references>
      </pivotArea>
    </format>
    <format dxfId="2063">
      <pivotArea dataOnly="0" labelOnly="1" fieldPosition="0">
        <references count="4">
          <reference field="2" count="1" selected="0">
            <x v="5"/>
          </reference>
          <reference field="3" count="1" selected="0">
            <x v="21"/>
          </reference>
          <reference field="4" count="1" selected="0">
            <x v="47"/>
          </reference>
          <reference field="6" count="1">
            <x v="163"/>
          </reference>
        </references>
      </pivotArea>
    </format>
    <format dxfId="2062">
      <pivotArea dataOnly="0" labelOnly="1" fieldPosition="0">
        <references count="4">
          <reference field="2" count="1" selected="0">
            <x v="5"/>
          </reference>
          <reference field="3" count="1" selected="0">
            <x v="21"/>
          </reference>
          <reference field="4" count="1" selected="0">
            <x v="58"/>
          </reference>
          <reference field="6" count="1">
            <x v="30"/>
          </reference>
        </references>
      </pivotArea>
    </format>
    <format dxfId="2061">
      <pivotArea dataOnly="0" labelOnly="1" fieldPosition="0">
        <references count="4">
          <reference field="2" count="1" selected="0">
            <x v="5"/>
          </reference>
          <reference field="3" count="1" selected="0">
            <x v="21"/>
          </reference>
          <reference field="4" count="1" selected="0">
            <x v="99"/>
          </reference>
          <reference field="6" count="1">
            <x v="49"/>
          </reference>
        </references>
      </pivotArea>
    </format>
    <format dxfId="2060">
      <pivotArea dataOnly="0" labelOnly="1" fieldPosition="0">
        <references count="4">
          <reference field="2" count="1" selected="0">
            <x v="5"/>
          </reference>
          <reference field="3" count="1" selected="0">
            <x v="21"/>
          </reference>
          <reference field="4" count="1" selected="0">
            <x v="160"/>
          </reference>
          <reference field="6" count="1">
            <x v="129"/>
          </reference>
        </references>
      </pivotArea>
    </format>
    <format dxfId="2059">
      <pivotArea dataOnly="0" labelOnly="1" fieldPosition="0">
        <references count="4">
          <reference field="2" count="1" selected="0">
            <x v="5"/>
          </reference>
          <reference field="3" count="1" selected="0">
            <x v="29"/>
          </reference>
          <reference field="4" count="1" selected="0">
            <x v="201"/>
          </reference>
          <reference field="6" count="1">
            <x v="141"/>
          </reference>
        </references>
      </pivotArea>
    </format>
    <format dxfId="2058">
      <pivotArea dataOnly="0" labelOnly="1" fieldPosition="0">
        <references count="4">
          <reference field="2" count="1" selected="0">
            <x v="5"/>
          </reference>
          <reference field="3" count="1" selected="0">
            <x v="50"/>
          </reference>
          <reference field="4" count="1" selected="0">
            <x v="201"/>
          </reference>
          <reference field="6" count="1">
            <x v="141"/>
          </reference>
        </references>
      </pivotArea>
    </format>
    <format dxfId="2057">
      <pivotArea dataOnly="0" labelOnly="1" fieldPosition="0">
        <references count="4">
          <reference field="2" count="1" selected="0">
            <x v="5"/>
          </reference>
          <reference field="3" count="1" selected="0">
            <x v="117"/>
          </reference>
          <reference field="4" count="1" selected="0">
            <x v="58"/>
          </reference>
          <reference field="6" count="1">
            <x v="26"/>
          </reference>
        </references>
      </pivotArea>
    </format>
    <format dxfId="2056">
      <pivotArea dataOnly="0" labelOnly="1" fieldPosition="0">
        <references count="4">
          <reference field="2" count="1" selected="0">
            <x v="5"/>
          </reference>
          <reference field="3" count="1" selected="0">
            <x v="117"/>
          </reference>
          <reference field="4" count="1" selected="0">
            <x v="99"/>
          </reference>
          <reference field="6" count="1">
            <x v="49"/>
          </reference>
        </references>
      </pivotArea>
    </format>
    <format dxfId="2055">
      <pivotArea dataOnly="0" labelOnly="1" fieldPosition="0">
        <references count="4">
          <reference field="2" count="1" selected="0">
            <x v="5"/>
          </reference>
          <reference field="3" count="1" selected="0">
            <x v="117"/>
          </reference>
          <reference field="4" count="1" selected="0">
            <x v="177"/>
          </reference>
          <reference field="6" count="1">
            <x v="129"/>
          </reference>
        </references>
      </pivotArea>
    </format>
    <format dxfId="2054">
      <pivotArea dataOnly="0" labelOnly="1" fieldPosition="0">
        <references count="4">
          <reference field="2" count="1" selected="0">
            <x v="5"/>
          </reference>
          <reference field="3" count="1" selected="0">
            <x v="117"/>
          </reference>
          <reference field="4" count="1" selected="0">
            <x v="199"/>
          </reference>
          <reference field="6" count="1">
            <x v="130"/>
          </reference>
        </references>
      </pivotArea>
    </format>
    <format dxfId="2053">
      <pivotArea dataOnly="0" labelOnly="1" fieldPosition="0">
        <references count="4">
          <reference field="2" count="1" selected="0">
            <x v="6"/>
          </reference>
          <reference field="3" count="1" selected="0">
            <x v="45"/>
          </reference>
          <reference field="4" count="1" selected="0">
            <x v="88"/>
          </reference>
          <reference field="6" count="1">
            <x v="36"/>
          </reference>
        </references>
      </pivotArea>
    </format>
    <format dxfId="2052">
      <pivotArea dataOnly="0" labelOnly="1" fieldPosition="0">
        <references count="4">
          <reference field="2" count="1" selected="0">
            <x v="6"/>
          </reference>
          <reference field="3" count="1" selected="0">
            <x v="45"/>
          </reference>
          <reference field="4" count="1" selected="0">
            <x v="191"/>
          </reference>
          <reference field="6" count="1">
            <x v="6"/>
          </reference>
        </references>
      </pivotArea>
    </format>
    <format dxfId="2051">
      <pivotArea dataOnly="0" labelOnly="1" fieldPosition="0">
        <references count="4">
          <reference field="2" count="1" selected="0">
            <x v="6"/>
          </reference>
          <reference field="3" count="1" selected="0">
            <x v="45"/>
          </reference>
          <reference field="4" count="1" selected="0">
            <x v="192"/>
          </reference>
          <reference field="6" count="1">
            <x v="95"/>
          </reference>
        </references>
      </pivotArea>
    </format>
    <format dxfId="2050">
      <pivotArea dataOnly="0" labelOnly="1" fieldPosition="0">
        <references count="4">
          <reference field="2" count="1" selected="0">
            <x v="6"/>
          </reference>
          <reference field="3" count="1" selected="0">
            <x v="72"/>
          </reference>
          <reference field="4" count="1" selected="0">
            <x v="201"/>
          </reference>
          <reference field="6" count="1">
            <x v="141"/>
          </reference>
        </references>
      </pivotArea>
    </format>
    <format dxfId="2049">
      <pivotArea dataOnly="0" labelOnly="1" fieldPosition="0">
        <references count="4">
          <reference field="2" count="1" selected="0">
            <x v="6"/>
          </reference>
          <reference field="3" count="1" selected="0">
            <x v="126"/>
          </reference>
          <reference field="4" count="1" selected="0">
            <x v="11"/>
          </reference>
          <reference field="6" count="2">
            <x v="49"/>
            <x v="78"/>
          </reference>
        </references>
      </pivotArea>
    </format>
    <format dxfId="2048">
      <pivotArea dataOnly="0" labelOnly="1" fieldPosition="0">
        <references count="4">
          <reference field="2" count="1" selected="0">
            <x v="6"/>
          </reference>
          <reference field="3" count="1" selected="0">
            <x v="126"/>
          </reference>
          <reference field="4" count="1" selected="0">
            <x v="22"/>
          </reference>
          <reference field="6" count="1">
            <x v="81"/>
          </reference>
        </references>
      </pivotArea>
    </format>
    <format dxfId="2047">
      <pivotArea dataOnly="0" labelOnly="1" fieldPosition="0">
        <references count="4">
          <reference field="2" count="1" selected="0">
            <x v="6"/>
          </reference>
          <reference field="3" count="1" selected="0">
            <x v="133"/>
          </reference>
          <reference field="4" count="1" selected="0">
            <x v="38"/>
          </reference>
          <reference field="6" count="2">
            <x v="36"/>
            <x v="49"/>
          </reference>
        </references>
      </pivotArea>
    </format>
    <format dxfId="2046">
      <pivotArea dataOnly="0" labelOnly="1" fieldPosition="0">
        <references count="4">
          <reference field="2" count="1" selected="0">
            <x v="6"/>
          </reference>
          <reference field="3" count="1" selected="0">
            <x v="133"/>
          </reference>
          <reference field="4" count="1" selected="0">
            <x v="64"/>
          </reference>
          <reference field="6" count="1">
            <x v="4"/>
          </reference>
        </references>
      </pivotArea>
    </format>
    <format dxfId="2045">
      <pivotArea dataOnly="0" labelOnly="1" fieldPosition="0">
        <references count="4">
          <reference field="2" count="1" selected="0">
            <x v="6"/>
          </reference>
          <reference field="3" count="1" selected="0">
            <x v="142"/>
          </reference>
          <reference field="4" count="1" selected="0">
            <x v="201"/>
          </reference>
          <reference field="6" count="1">
            <x v="141"/>
          </reference>
        </references>
      </pivotArea>
    </format>
    <format dxfId="2044">
      <pivotArea dataOnly="0" labelOnly="1" fieldPosition="0">
        <references count="4">
          <reference field="2" count="1" selected="0">
            <x v="6"/>
          </reference>
          <reference field="3" count="1" selected="0">
            <x v="167"/>
          </reference>
          <reference field="4" count="1" selected="0">
            <x v="201"/>
          </reference>
          <reference field="6" count="1">
            <x v="141"/>
          </reference>
        </references>
      </pivotArea>
    </format>
    <format dxfId="2043">
      <pivotArea dataOnly="0" labelOnly="1" fieldPosition="0">
        <references count="4">
          <reference field="2" count="1" selected="0">
            <x v="7"/>
          </reference>
          <reference field="3" count="1" selected="0">
            <x v="2"/>
          </reference>
          <reference field="4" count="1" selected="0">
            <x v="201"/>
          </reference>
          <reference field="6" count="1">
            <x v="141"/>
          </reference>
        </references>
      </pivotArea>
    </format>
    <format dxfId="2042">
      <pivotArea dataOnly="0" labelOnly="1" fieldPosition="0">
        <references count="4">
          <reference field="2" count="1" selected="0">
            <x v="7"/>
          </reference>
          <reference field="3" count="1" selected="0">
            <x v="20"/>
          </reference>
          <reference field="4" count="1" selected="0">
            <x v="201"/>
          </reference>
          <reference field="6" count="1">
            <x v="141"/>
          </reference>
        </references>
      </pivotArea>
    </format>
    <format dxfId="2041">
      <pivotArea dataOnly="0" labelOnly="1" fieldPosition="0">
        <references count="4">
          <reference field="2" count="1" selected="0">
            <x v="7"/>
          </reference>
          <reference field="3" count="1" selected="0">
            <x v="78"/>
          </reference>
          <reference field="4" count="1" selected="0">
            <x v="201"/>
          </reference>
          <reference field="6" count="1">
            <x v="141"/>
          </reference>
        </references>
      </pivotArea>
    </format>
    <format dxfId="2040">
      <pivotArea dataOnly="0" labelOnly="1" fieldPosition="0">
        <references count="4">
          <reference field="2" count="1" selected="0">
            <x v="7"/>
          </reference>
          <reference field="3" count="1" selected="0">
            <x v="103"/>
          </reference>
          <reference field="4" count="1" selected="0">
            <x v="201"/>
          </reference>
          <reference field="6" count="1">
            <x v="141"/>
          </reference>
        </references>
      </pivotArea>
    </format>
    <format dxfId="2039">
      <pivotArea dataOnly="0" labelOnly="1" fieldPosition="0">
        <references count="4">
          <reference field="2" count="1" selected="0">
            <x v="7"/>
          </reference>
          <reference field="3" count="1" selected="0">
            <x v="135"/>
          </reference>
          <reference field="4" count="1" selected="0">
            <x v="201"/>
          </reference>
          <reference field="6" count="1">
            <x v="141"/>
          </reference>
        </references>
      </pivotArea>
    </format>
    <format dxfId="2038">
      <pivotArea dataOnly="0" labelOnly="1" fieldPosition="0">
        <references count="4">
          <reference field="2" count="1" selected="0">
            <x v="7"/>
          </reference>
          <reference field="3" count="1" selected="0">
            <x v="162"/>
          </reference>
          <reference field="4" count="1" selected="0">
            <x v="201"/>
          </reference>
          <reference field="6" count="1">
            <x v="141"/>
          </reference>
        </references>
      </pivotArea>
    </format>
    <format dxfId="2037">
      <pivotArea dataOnly="0" labelOnly="1" fieldPosition="0">
        <references count="4">
          <reference field="2" count="1" selected="0">
            <x v="7"/>
          </reference>
          <reference field="3" count="1" selected="0">
            <x v="164"/>
          </reference>
          <reference field="4" count="1" selected="0">
            <x v="171"/>
          </reference>
          <reference field="6" count="1">
            <x v="56"/>
          </reference>
        </references>
      </pivotArea>
    </format>
    <format dxfId="2036">
      <pivotArea dataOnly="0" labelOnly="1" fieldPosition="0">
        <references count="4">
          <reference field="2" count="1" selected="0">
            <x v="7"/>
          </reference>
          <reference field="3" count="1" selected="0">
            <x v="164"/>
          </reference>
          <reference field="4" count="1" selected="0">
            <x v="172"/>
          </reference>
          <reference field="6" count="1">
            <x v="56"/>
          </reference>
        </references>
      </pivotArea>
    </format>
    <format dxfId="2035">
      <pivotArea dataOnly="0" labelOnly="1" fieldPosition="0">
        <references count="4">
          <reference field="2" count="1" selected="0">
            <x v="7"/>
          </reference>
          <reference field="3" count="1" selected="0">
            <x v="165"/>
          </reference>
          <reference field="4" count="1" selected="0">
            <x v="201"/>
          </reference>
          <reference field="6" count="1">
            <x v="141"/>
          </reference>
        </references>
      </pivotArea>
    </format>
    <format dxfId="2034">
      <pivotArea dataOnly="0" labelOnly="1" fieldPosition="0">
        <references count="4">
          <reference field="2" count="1" selected="0">
            <x v="7"/>
          </reference>
          <reference field="3" count="1" selected="0">
            <x v="166"/>
          </reference>
          <reference field="4" count="1" selected="0">
            <x v="6"/>
          </reference>
          <reference field="6" count="1">
            <x v="44"/>
          </reference>
        </references>
      </pivotArea>
    </format>
    <format dxfId="2033">
      <pivotArea dataOnly="0" labelOnly="1" fieldPosition="0">
        <references count="4">
          <reference field="2" count="1" selected="0">
            <x v="7"/>
          </reference>
          <reference field="3" count="1" selected="0">
            <x v="166"/>
          </reference>
          <reference field="4" count="1" selected="0">
            <x v="12"/>
          </reference>
          <reference field="6" count="1">
            <x v="134"/>
          </reference>
        </references>
      </pivotArea>
    </format>
    <format dxfId="2032">
      <pivotArea dataOnly="0" labelOnly="1" fieldPosition="0">
        <references count="4">
          <reference field="2" count="1" selected="0">
            <x v="7"/>
          </reference>
          <reference field="3" count="1" selected="0">
            <x v="166"/>
          </reference>
          <reference field="4" count="1" selected="0">
            <x v="27"/>
          </reference>
          <reference field="6" count="1">
            <x v="120"/>
          </reference>
        </references>
      </pivotArea>
    </format>
    <format dxfId="2031">
      <pivotArea dataOnly="0" labelOnly="1" fieldPosition="0">
        <references count="4">
          <reference field="2" count="1" selected="0">
            <x v="7"/>
          </reference>
          <reference field="3" count="1" selected="0">
            <x v="166"/>
          </reference>
          <reference field="4" count="1" selected="0">
            <x v="161"/>
          </reference>
          <reference field="6" count="1">
            <x v="87"/>
          </reference>
        </references>
      </pivotArea>
    </format>
    <format dxfId="2030">
      <pivotArea dataOnly="0" labelOnly="1" fieldPosition="0">
        <references count="4">
          <reference field="2" count="1" selected="0">
            <x v="7"/>
          </reference>
          <reference field="3" count="1" selected="0">
            <x v="166"/>
          </reference>
          <reference field="4" count="1" selected="0">
            <x v="171"/>
          </reference>
          <reference field="6" count="1">
            <x v="56"/>
          </reference>
        </references>
      </pivotArea>
    </format>
    <format dxfId="2029">
      <pivotArea dataOnly="0" labelOnly="1" fieldPosition="0">
        <references count="4">
          <reference field="2" count="1" selected="0">
            <x v="8"/>
          </reference>
          <reference field="3" count="1" selected="0">
            <x v="32"/>
          </reference>
          <reference field="4" count="1" selected="0">
            <x v="201"/>
          </reference>
          <reference field="6" count="1">
            <x v="141"/>
          </reference>
        </references>
      </pivotArea>
    </format>
    <format dxfId="2028">
      <pivotArea dataOnly="0" labelOnly="1" fieldPosition="0">
        <references count="4">
          <reference field="2" count="1" selected="0">
            <x v="9"/>
          </reference>
          <reference field="3" count="1" selected="0">
            <x v="19"/>
          </reference>
          <reference field="4" count="1" selected="0">
            <x v="201"/>
          </reference>
          <reference field="6" count="1">
            <x v="141"/>
          </reference>
        </references>
      </pivotArea>
    </format>
    <format dxfId="2027">
      <pivotArea dataOnly="0" labelOnly="1" fieldPosition="0">
        <references count="4">
          <reference field="2" count="1" selected="0">
            <x v="9"/>
          </reference>
          <reference field="3" count="1" selected="0">
            <x v="24"/>
          </reference>
          <reference field="4" count="1" selected="0">
            <x v="85"/>
          </reference>
          <reference field="6" count="2">
            <x v="33"/>
            <x v="43"/>
          </reference>
        </references>
      </pivotArea>
    </format>
    <format dxfId="2026">
      <pivotArea dataOnly="0" labelOnly="1" fieldPosition="0">
        <references count="4">
          <reference field="2" count="1" selected="0">
            <x v="9"/>
          </reference>
          <reference field="3" count="1" selected="0">
            <x v="24"/>
          </reference>
          <reference field="4" count="1" selected="0">
            <x v="111"/>
          </reference>
          <reference field="6" count="1">
            <x v="14"/>
          </reference>
        </references>
      </pivotArea>
    </format>
    <format dxfId="2025">
      <pivotArea dataOnly="0" labelOnly="1" fieldPosition="0">
        <references count="4">
          <reference field="2" count="1" selected="0">
            <x v="9"/>
          </reference>
          <reference field="3" count="1" selected="0">
            <x v="24"/>
          </reference>
          <reference field="4" count="1" selected="0">
            <x v="124"/>
          </reference>
          <reference field="6" count="1">
            <x v="157"/>
          </reference>
        </references>
      </pivotArea>
    </format>
    <format dxfId="2024">
      <pivotArea dataOnly="0" labelOnly="1" fieldPosition="0">
        <references count="4">
          <reference field="2" count="1" selected="0">
            <x v="9"/>
          </reference>
          <reference field="3" count="1" selected="0">
            <x v="25"/>
          </reference>
          <reference field="4" count="1" selected="0">
            <x v="201"/>
          </reference>
          <reference field="6" count="1">
            <x v="141"/>
          </reference>
        </references>
      </pivotArea>
    </format>
    <format dxfId="2023">
      <pivotArea dataOnly="0" labelOnly="1" fieldPosition="0">
        <references count="4">
          <reference field="2" count="1" selected="0">
            <x v="9"/>
          </reference>
          <reference field="3" count="1" selected="0">
            <x v="62"/>
          </reference>
          <reference field="4" count="1" selected="0">
            <x v="124"/>
          </reference>
          <reference field="6" count="1">
            <x v="82"/>
          </reference>
        </references>
      </pivotArea>
    </format>
    <format dxfId="2022">
      <pivotArea dataOnly="0" labelOnly="1" fieldPosition="0">
        <references count="4">
          <reference field="2" count="1" selected="0">
            <x v="10"/>
          </reference>
          <reference field="3" count="1" selected="0">
            <x v="171"/>
          </reference>
          <reference field="4" count="1" selected="0">
            <x v="17"/>
          </reference>
          <reference field="6" count="1">
            <x v="45"/>
          </reference>
        </references>
      </pivotArea>
    </format>
    <format dxfId="2021">
      <pivotArea dataOnly="0" labelOnly="1" fieldPosition="0">
        <references count="4">
          <reference field="2" count="1" selected="0">
            <x v="10"/>
          </reference>
          <reference field="3" count="1" selected="0">
            <x v="171"/>
          </reference>
          <reference field="4" count="1" selected="0">
            <x v="109"/>
          </reference>
          <reference field="6" count="1">
            <x v="58"/>
          </reference>
        </references>
      </pivotArea>
    </format>
    <format dxfId="2020">
      <pivotArea dataOnly="0" labelOnly="1" fieldPosition="0">
        <references count="4">
          <reference field="2" count="1" selected="0">
            <x v="11"/>
          </reference>
          <reference field="3" count="1" selected="0">
            <x v="4"/>
          </reference>
          <reference field="4" count="1" selected="0">
            <x v="0"/>
          </reference>
          <reference field="6" count="1">
            <x v="97"/>
          </reference>
        </references>
      </pivotArea>
    </format>
    <format dxfId="2019">
      <pivotArea dataOnly="0" labelOnly="1" fieldPosition="0">
        <references count="4">
          <reference field="2" count="1" selected="0">
            <x v="11"/>
          </reference>
          <reference field="3" count="1" selected="0">
            <x v="4"/>
          </reference>
          <reference field="4" count="1" selected="0">
            <x v="24"/>
          </reference>
          <reference field="6" count="1">
            <x v="102"/>
          </reference>
        </references>
      </pivotArea>
    </format>
    <format dxfId="2018">
      <pivotArea dataOnly="0" labelOnly="1" fieldPosition="0">
        <references count="4">
          <reference field="2" count="1" selected="0">
            <x v="11"/>
          </reference>
          <reference field="3" count="1" selected="0">
            <x v="4"/>
          </reference>
          <reference field="4" count="1" selected="0">
            <x v="102"/>
          </reference>
          <reference field="6" count="1">
            <x v="59"/>
          </reference>
        </references>
      </pivotArea>
    </format>
    <format dxfId="2017">
      <pivotArea dataOnly="0" labelOnly="1" fieldPosition="0">
        <references count="4">
          <reference field="2" count="1" selected="0">
            <x v="11"/>
          </reference>
          <reference field="3" count="1" selected="0">
            <x v="4"/>
          </reference>
          <reference field="4" count="1" selected="0">
            <x v="137"/>
          </reference>
          <reference field="6" count="1">
            <x v="140"/>
          </reference>
        </references>
      </pivotArea>
    </format>
    <format dxfId="2016">
      <pivotArea dataOnly="0" labelOnly="1" fieldPosition="0">
        <references count="4">
          <reference field="2" count="1" selected="0">
            <x v="11"/>
          </reference>
          <reference field="3" count="1" selected="0">
            <x v="4"/>
          </reference>
          <reference field="4" count="1" selected="0">
            <x v="190"/>
          </reference>
          <reference field="6" count="1">
            <x v="98"/>
          </reference>
        </references>
      </pivotArea>
    </format>
    <format dxfId="2015">
      <pivotArea dataOnly="0" labelOnly="1" fieldPosition="0">
        <references count="4">
          <reference field="2" count="1" selected="0">
            <x v="11"/>
          </reference>
          <reference field="3" count="1" selected="0">
            <x v="34"/>
          </reference>
          <reference field="4" count="1" selected="0">
            <x v="201"/>
          </reference>
          <reference field="6" count="1">
            <x v="141"/>
          </reference>
        </references>
      </pivotArea>
    </format>
    <format dxfId="2014">
      <pivotArea dataOnly="0" labelOnly="1" fieldPosition="0">
        <references count="4">
          <reference field="2" count="1" selected="0">
            <x v="11"/>
          </reference>
          <reference field="3" count="1" selected="0">
            <x v="36"/>
          </reference>
          <reference field="4" count="1" selected="0">
            <x v="7"/>
          </reference>
          <reference field="6" count="1">
            <x v="63"/>
          </reference>
        </references>
      </pivotArea>
    </format>
    <format dxfId="2013">
      <pivotArea dataOnly="0" labelOnly="1" fieldPosition="0">
        <references count="4">
          <reference field="2" count="1" selected="0">
            <x v="11"/>
          </reference>
          <reference field="3" count="1" selected="0">
            <x v="36"/>
          </reference>
          <reference field="4" count="1" selected="0">
            <x v="13"/>
          </reference>
          <reference field="6" count="1">
            <x v="164"/>
          </reference>
        </references>
      </pivotArea>
    </format>
    <format dxfId="2012">
      <pivotArea dataOnly="0" labelOnly="1" fieldPosition="0">
        <references count="4">
          <reference field="2" count="1" selected="0">
            <x v="11"/>
          </reference>
          <reference field="3" count="1" selected="0">
            <x v="36"/>
          </reference>
          <reference field="4" count="1" selected="0">
            <x v="14"/>
          </reference>
          <reference field="6" count="1">
            <x v="164"/>
          </reference>
        </references>
      </pivotArea>
    </format>
    <format dxfId="2011">
      <pivotArea dataOnly="0" labelOnly="1" fieldPosition="0">
        <references count="4">
          <reference field="2" count="1" selected="0">
            <x v="11"/>
          </reference>
          <reference field="3" count="1" selected="0">
            <x v="36"/>
          </reference>
          <reference field="4" count="1" selected="0">
            <x v="31"/>
          </reference>
          <reference field="6" count="1">
            <x v="160"/>
          </reference>
        </references>
      </pivotArea>
    </format>
    <format dxfId="2010">
      <pivotArea dataOnly="0" labelOnly="1" fieldPosition="0">
        <references count="4">
          <reference field="2" count="1" selected="0">
            <x v="11"/>
          </reference>
          <reference field="3" count="1" selected="0">
            <x v="36"/>
          </reference>
          <reference field="4" count="1" selected="0">
            <x v="46"/>
          </reference>
          <reference field="6" count="1">
            <x v="83"/>
          </reference>
        </references>
      </pivotArea>
    </format>
    <format dxfId="2009">
      <pivotArea dataOnly="0" labelOnly="1" fieldPosition="0">
        <references count="4">
          <reference field="2" count="1" selected="0">
            <x v="11"/>
          </reference>
          <reference field="3" count="1" selected="0">
            <x v="36"/>
          </reference>
          <reference field="4" count="1" selected="0">
            <x v="79"/>
          </reference>
          <reference field="6" count="1">
            <x v="74"/>
          </reference>
        </references>
      </pivotArea>
    </format>
    <format dxfId="2008">
      <pivotArea dataOnly="0" labelOnly="1" fieldPosition="0">
        <references count="4">
          <reference field="2" count="1" selected="0">
            <x v="11"/>
          </reference>
          <reference field="3" count="1" selected="0">
            <x v="36"/>
          </reference>
          <reference field="4" count="1" selected="0">
            <x v="134"/>
          </reference>
          <reference field="6" count="1">
            <x v="84"/>
          </reference>
        </references>
      </pivotArea>
    </format>
    <format dxfId="2007">
      <pivotArea dataOnly="0" labelOnly="1" fieldPosition="0">
        <references count="4">
          <reference field="2" count="1" selected="0">
            <x v="11"/>
          </reference>
          <reference field="3" count="1" selected="0">
            <x v="36"/>
          </reference>
          <reference field="4" count="1" selected="0">
            <x v="145"/>
          </reference>
          <reference field="6" count="1">
            <x v="70"/>
          </reference>
        </references>
      </pivotArea>
    </format>
    <format dxfId="2006">
      <pivotArea dataOnly="0" labelOnly="1" fieldPosition="0">
        <references count="4">
          <reference field="2" count="1" selected="0">
            <x v="11"/>
          </reference>
          <reference field="3" count="1" selected="0">
            <x v="36"/>
          </reference>
          <reference field="4" count="1" selected="0">
            <x v="150"/>
          </reference>
          <reference field="6" count="1">
            <x v="89"/>
          </reference>
        </references>
      </pivotArea>
    </format>
    <format dxfId="2005">
      <pivotArea dataOnly="0" labelOnly="1" fieldPosition="0">
        <references count="4">
          <reference field="2" count="1" selected="0">
            <x v="11"/>
          </reference>
          <reference field="3" count="1" selected="0">
            <x v="58"/>
          </reference>
          <reference field="4" count="1" selected="0">
            <x v="201"/>
          </reference>
          <reference field="6" count="1">
            <x v="141"/>
          </reference>
        </references>
      </pivotArea>
    </format>
    <format dxfId="2004">
      <pivotArea dataOnly="0" labelOnly="1" fieldPosition="0">
        <references count="4">
          <reference field="2" count="1" selected="0">
            <x v="11"/>
          </reference>
          <reference field="3" count="1" selected="0">
            <x v="61"/>
          </reference>
          <reference field="4" count="1" selected="0">
            <x v="201"/>
          </reference>
          <reference field="6" count="1">
            <x v="141"/>
          </reference>
        </references>
      </pivotArea>
    </format>
    <format dxfId="2003">
      <pivotArea dataOnly="0" labelOnly="1" fieldPosition="0">
        <references count="4">
          <reference field="2" count="1" selected="0">
            <x v="11"/>
          </reference>
          <reference field="3" count="1" selected="0">
            <x v="75"/>
          </reference>
          <reference field="4" count="1" selected="0">
            <x v="201"/>
          </reference>
          <reference field="6" count="1">
            <x v="141"/>
          </reference>
        </references>
      </pivotArea>
    </format>
    <format dxfId="2002">
      <pivotArea dataOnly="0" labelOnly="1" fieldPosition="0">
        <references count="4">
          <reference field="2" count="1" selected="0">
            <x v="11"/>
          </reference>
          <reference field="3" count="1" selected="0">
            <x v="76"/>
          </reference>
          <reference field="4" count="1" selected="0">
            <x v="55"/>
          </reference>
          <reference field="6" count="1">
            <x v="123"/>
          </reference>
        </references>
      </pivotArea>
    </format>
    <format dxfId="2001">
      <pivotArea dataOnly="0" labelOnly="1" fieldPosition="0">
        <references count="4">
          <reference field="2" count="1" selected="0">
            <x v="11"/>
          </reference>
          <reference field="3" count="1" selected="0">
            <x v="76"/>
          </reference>
          <reference field="4" count="1" selected="0">
            <x v="114"/>
          </reference>
          <reference field="6" count="1">
            <x v="52"/>
          </reference>
        </references>
      </pivotArea>
    </format>
    <format dxfId="2000">
      <pivotArea dataOnly="0" labelOnly="1" fieldPosition="0">
        <references count="4">
          <reference field="2" count="1" selected="0">
            <x v="11"/>
          </reference>
          <reference field="3" count="1" selected="0">
            <x v="76"/>
          </reference>
          <reference field="4" count="1" selected="0">
            <x v="115"/>
          </reference>
          <reference field="6" count="1">
            <x v="49"/>
          </reference>
        </references>
      </pivotArea>
    </format>
    <format dxfId="1999">
      <pivotArea dataOnly="0" labelOnly="1" fieldPosition="0">
        <references count="4">
          <reference field="2" count="1" selected="0">
            <x v="11"/>
          </reference>
          <reference field="3" count="1" selected="0">
            <x v="76"/>
          </reference>
          <reference field="4" count="1" selected="0">
            <x v="125"/>
          </reference>
          <reference field="6" count="1">
            <x v="135"/>
          </reference>
        </references>
      </pivotArea>
    </format>
    <format dxfId="1998">
      <pivotArea dataOnly="0" labelOnly="1" fieldPosition="0">
        <references count="4">
          <reference field="2" count="1" selected="0">
            <x v="11"/>
          </reference>
          <reference field="3" count="1" selected="0">
            <x v="76"/>
          </reference>
          <reference field="4" count="1" selected="0">
            <x v="133"/>
          </reference>
          <reference field="6" count="2">
            <x v="26"/>
            <x v="156"/>
          </reference>
        </references>
      </pivotArea>
    </format>
    <format dxfId="1997">
      <pivotArea dataOnly="0" labelOnly="1" fieldPosition="0">
        <references count="4">
          <reference field="2" count="1" selected="0">
            <x v="11"/>
          </reference>
          <reference field="3" count="1" selected="0">
            <x v="76"/>
          </reference>
          <reference field="4" count="1" selected="0">
            <x v="143"/>
          </reference>
          <reference field="6" count="1">
            <x v="129"/>
          </reference>
        </references>
      </pivotArea>
    </format>
    <format dxfId="1996">
      <pivotArea dataOnly="0" labelOnly="1" fieldPosition="0">
        <references count="4">
          <reference field="2" count="1" selected="0">
            <x v="11"/>
          </reference>
          <reference field="3" count="1" selected="0">
            <x v="76"/>
          </reference>
          <reference field="4" count="1" selected="0">
            <x v="151"/>
          </reference>
          <reference field="6" count="1">
            <x v="127"/>
          </reference>
        </references>
      </pivotArea>
    </format>
    <format dxfId="1995">
      <pivotArea dataOnly="0" labelOnly="1" fieldPosition="0">
        <references count="4">
          <reference field="2" count="1" selected="0">
            <x v="11"/>
          </reference>
          <reference field="3" count="1" selected="0">
            <x v="76"/>
          </reference>
          <reference field="4" count="1" selected="0">
            <x v="165"/>
          </reference>
          <reference field="6" count="1">
            <x v="32"/>
          </reference>
        </references>
      </pivotArea>
    </format>
    <format dxfId="1994">
      <pivotArea dataOnly="0" labelOnly="1" fieldPosition="0">
        <references count="4">
          <reference field="2" count="1" selected="0">
            <x v="11"/>
          </reference>
          <reference field="3" count="1" selected="0">
            <x v="76"/>
          </reference>
          <reference field="4" count="1" selected="0">
            <x v="180"/>
          </reference>
          <reference field="6" count="1">
            <x v="137"/>
          </reference>
        </references>
      </pivotArea>
    </format>
    <format dxfId="1993">
      <pivotArea dataOnly="0" labelOnly="1" fieldPosition="0">
        <references count="4">
          <reference field="2" count="1" selected="0">
            <x v="11"/>
          </reference>
          <reference field="3" count="1" selected="0">
            <x v="77"/>
          </reference>
          <reference field="4" count="1" selected="0">
            <x v="201"/>
          </reference>
          <reference field="6" count="1">
            <x v="141"/>
          </reference>
        </references>
      </pivotArea>
    </format>
    <format dxfId="1992">
      <pivotArea dataOnly="0" labelOnly="1" fieldPosition="0">
        <references count="4">
          <reference field="2" count="1" selected="0">
            <x v="11"/>
          </reference>
          <reference field="3" count="1" selected="0">
            <x v="93"/>
          </reference>
          <reference field="4" count="1" selected="0">
            <x v="73"/>
          </reference>
          <reference field="6" count="1">
            <x v="144"/>
          </reference>
        </references>
      </pivotArea>
    </format>
    <format dxfId="1991">
      <pivotArea dataOnly="0" labelOnly="1" fieldPosition="0">
        <references count="4">
          <reference field="2" count="1" selected="0">
            <x v="11"/>
          </reference>
          <reference field="3" count="1" selected="0">
            <x v="93"/>
          </reference>
          <reference field="4" count="1" selected="0">
            <x v="91"/>
          </reference>
          <reference field="6" count="1">
            <x v="49"/>
          </reference>
        </references>
      </pivotArea>
    </format>
    <format dxfId="1990">
      <pivotArea dataOnly="0" labelOnly="1" fieldPosition="0">
        <references count="4">
          <reference field="2" count="1" selected="0">
            <x v="11"/>
          </reference>
          <reference field="3" count="1" selected="0">
            <x v="93"/>
          </reference>
          <reference field="4" count="1" selected="0">
            <x v="101"/>
          </reference>
          <reference field="6" count="1">
            <x v="146"/>
          </reference>
        </references>
      </pivotArea>
    </format>
    <format dxfId="1989">
      <pivotArea dataOnly="0" labelOnly="1" fieldPosition="0">
        <references count="4">
          <reference field="2" count="1" selected="0">
            <x v="11"/>
          </reference>
          <reference field="3" count="1" selected="0">
            <x v="93"/>
          </reference>
          <reference field="4" count="1" selected="0">
            <x v="138"/>
          </reference>
          <reference field="6" count="1">
            <x v="55"/>
          </reference>
        </references>
      </pivotArea>
    </format>
    <format dxfId="1988">
      <pivotArea dataOnly="0" labelOnly="1" fieldPosition="0">
        <references count="4">
          <reference field="2" count="1" selected="0">
            <x v="12"/>
          </reference>
          <reference field="3" count="1" selected="0">
            <x v="7"/>
          </reference>
          <reference field="4" count="1" selected="0">
            <x v="33"/>
          </reference>
          <reference field="6" count="1">
            <x v="133"/>
          </reference>
        </references>
      </pivotArea>
    </format>
    <format dxfId="1987">
      <pivotArea dataOnly="0" labelOnly="1" fieldPosition="0">
        <references count="4">
          <reference field="2" count="1" selected="0">
            <x v="12"/>
          </reference>
          <reference field="3" count="1" selected="0">
            <x v="7"/>
          </reference>
          <reference field="4" count="1" selected="0">
            <x v="59"/>
          </reference>
          <reference field="6" count="1">
            <x v="28"/>
          </reference>
        </references>
      </pivotArea>
    </format>
    <format dxfId="1986">
      <pivotArea dataOnly="0" labelOnly="1" fieldPosition="0">
        <references count="4">
          <reference field="2" count="1" selected="0">
            <x v="12"/>
          </reference>
          <reference field="3" count="1" selected="0">
            <x v="22"/>
          </reference>
          <reference field="4" count="1" selected="0">
            <x v="201"/>
          </reference>
          <reference field="6" count="1">
            <x v="141"/>
          </reference>
        </references>
      </pivotArea>
    </format>
    <format dxfId="1985">
      <pivotArea dataOnly="0" labelOnly="1" fieldPosition="0">
        <references count="4">
          <reference field="2" count="1" selected="0">
            <x v="12"/>
          </reference>
          <reference field="3" count="1" selected="0">
            <x v="41"/>
          </reference>
          <reference field="4" count="1" selected="0">
            <x v="201"/>
          </reference>
          <reference field="6" count="1">
            <x v="141"/>
          </reference>
        </references>
      </pivotArea>
    </format>
    <format dxfId="1984">
      <pivotArea dataOnly="0" labelOnly="1" fieldPosition="0">
        <references count="4">
          <reference field="2" count="1" selected="0">
            <x v="12"/>
          </reference>
          <reference field="3" count="1" selected="0">
            <x v="42"/>
          </reference>
          <reference field="4" count="1" selected="0">
            <x v="201"/>
          </reference>
          <reference field="6" count="1">
            <x v="141"/>
          </reference>
        </references>
      </pivotArea>
    </format>
    <format dxfId="1983">
      <pivotArea dataOnly="0" labelOnly="1" fieldPosition="0">
        <references count="4">
          <reference field="2" count="1" selected="0">
            <x v="12"/>
          </reference>
          <reference field="3" count="1" selected="0">
            <x v="43"/>
          </reference>
          <reference field="4" count="1" selected="0">
            <x v="29"/>
          </reference>
          <reference field="6" count="1">
            <x v="36"/>
          </reference>
        </references>
      </pivotArea>
    </format>
    <format dxfId="1982">
      <pivotArea dataOnly="0" labelOnly="1" fieldPosition="0">
        <references count="4">
          <reference field="2" count="1" selected="0">
            <x v="12"/>
          </reference>
          <reference field="3" count="1" selected="0">
            <x v="43"/>
          </reference>
          <reference field="4" count="1" selected="0">
            <x v="52"/>
          </reference>
          <reference field="6" count="1">
            <x v="147"/>
          </reference>
        </references>
      </pivotArea>
    </format>
    <format dxfId="1981">
      <pivotArea dataOnly="0" labelOnly="1" fieldPosition="0">
        <references count="4">
          <reference field="2" count="1" selected="0">
            <x v="12"/>
          </reference>
          <reference field="3" count="1" selected="0">
            <x v="43"/>
          </reference>
          <reference field="4" count="1" selected="0">
            <x v="67"/>
          </reference>
          <reference field="6" count="1">
            <x v="1"/>
          </reference>
        </references>
      </pivotArea>
    </format>
    <format dxfId="1980">
      <pivotArea dataOnly="0" labelOnly="1" fieldPosition="0">
        <references count="4">
          <reference field="2" count="1" selected="0">
            <x v="12"/>
          </reference>
          <reference field="3" count="1" selected="0">
            <x v="43"/>
          </reference>
          <reference field="4" count="1" selected="0">
            <x v="80"/>
          </reference>
          <reference field="6" count="1">
            <x v="71"/>
          </reference>
        </references>
      </pivotArea>
    </format>
    <format dxfId="1979">
      <pivotArea dataOnly="0" labelOnly="1" fieldPosition="0">
        <references count="4">
          <reference field="2" count="1" selected="0">
            <x v="12"/>
          </reference>
          <reference field="3" count="1" selected="0">
            <x v="43"/>
          </reference>
          <reference field="4" count="1" selected="0">
            <x v="152"/>
          </reference>
          <reference field="6" count="1">
            <x v="48"/>
          </reference>
        </references>
      </pivotArea>
    </format>
    <format dxfId="1978">
      <pivotArea dataOnly="0" labelOnly="1" fieldPosition="0">
        <references count="4">
          <reference field="2" count="1" selected="0">
            <x v="12"/>
          </reference>
          <reference field="3" count="1" selected="0">
            <x v="155"/>
          </reference>
          <reference field="4" count="1" selected="0">
            <x v="201"/>
          </reference>
          <reference field="6" count="1">
            <x v="141"/>
          </reference>
        </references>
      </pivotArea>
    </format>
    <format dxfId="1977">
      <pivotArea dataOnly="0" labelOnly="1" fieldPosition="0">
        <references count="4">
          <reference field="2" count="1" selected="0">
            <x v="13"/>
          </reference>
          <reference field="3" count="1" selected="0">
            <x v="15"/>
          </reference>
          <reference field="4" count="1" selected="0">
            <x v="201"/>
          </reference>
          <reference field="6" count="1">
            <x v="141"/>
          </reference>
        </references>
      </pivotArea>
    </format>
    <format dxfId="1976">
      <pivotArea dataOnly="0" labelOnly="1" fieldPosition="0">
        <references count="4">
          <reference field="2" count="1" selected="0">
            <x v="13"/>
          </reference>
          <reference field="3" count="1" selected="0">
            <x v="26"/>
          </reference>
          <reference field="4" count="1" selected="0">
            <x v="201"/>
          </reference>
          <reference field="6" count="1">
            <x v="141"/>
          </reference>
        </references>
      </pivotArea>
    </format>
    <format dxfId="1975">
      <pivotArea dataOnly="0" labelOnly="1" fieldPosition="0">
        <references count="4">
          <reference field="2" count="1" selected="0">
            <x v="13"/>
          </reference>
          <reference field="3" count="1" selected="0">
            <x v="28"/>
          </reference>
          <reference field="4" count="1" selected="0">
            <x v="201"/>
          </reference>
          <reference field="6" count="1">
            <x v="141"/>
          </reference>
        </references>
      </pivotArea>
    </format>
    <format dxfId="1974">
      <pivotArea dataOnly="0" labelOnly="1" fieldPosition="0">
        <references count="4">
          <reference field="2" count="1" selected="0">
            <x v="13"/>
          </reference>
          <reference field="3" count="1" selected="0">
            <x v="66"/>
          </reference>
          <reference field="4" count="1" selected="0">
            <x v="201"/>
          </reference>
          <reference field="6" count="1">
            <x v="141"/>
          </reference>
        </references>
      </pivotArea>
    </format>
    <format dxfId="1973">
      <pivotArea dataOnly="0" labelOnly="1" fieldPosition="0">
        <references count="4">
          <reference field="2" count="1" selected="0">
            <x v="13"/>
          </reference>
          <reference field="3" count="1" selected="0">
            <x v="74"/>
          </reference>
          <reference field="4" count="1" selected="0">
            <x v="201"/>
          </reference>
          <reference field="6" count="1">
            <x v="141"/>
          </reference>
        </references>
      </pivotArea>
    </format>
    <format dxfId="1972">
      <pivotArea dataOnly="0" labelOnly="1" fieldPosition="0">
        <references count="4">
          <reference field="2" count="1" selected="0">
            <x v="13"/>
          </reference>
          <reference field="3" count="1" selected="0">
            <x v="79"/>
          </reference>
          <reference field="4" count="1" selected="0">
            <x v="201"/>
          </reference>
          <reference field="6" count="1">
            <x v="141"/>
          </reference>
        </references>
      </pivotArea>
    </format>
    <format dxfId="1971">
      <pivotArea dataOnly="0" labelOnly="1" fieldPosition="0">
        <references count="4">
          <reference field="2" count="1" selected="0">
            <x v="13"/>
          </reference>
          <reference field="3" count="1" selected="0">
            <x v="80"/>
          </reference>
          <reference field="4" count="1" selected="0">
            <x v="201"/>
          </reference>
          <reference field="6" count="1">
            <x v="141"/>
          </reference>
        </references>
      </pivotArea>
    </format>
    <format dxfId="1970">
      <pivotArea dataOnly="0" labelOnly="1" fieldPosition="0">
        <references count="4">
          <reference field="2" count="1" selected="0">
            <x v="13"/>
          </reference>
          <reference field="3" count="1" selected="0">
            <x v="82"/>
          </reference>
          <reference field="4" count="1" selected="0">
            <x v="10"/>
          </reference>
          <reference field="6" count="1">
            <x v="36"/>
          </reference>
        </references>
      </pivotArea>
    </format>
    <format dxfId="1969">
      <pivotArea dataOnly="0" labelOnly="1" fieldPosition="0">
        <references count="4">
          <reference field="2" count="1" selected="0">
            <x v="13"/>
          </reference>
          <reference field="3" count="1" selected="0">
            <x v="82"/>
          </reference>
          <reference field="4" count="1" selected="0">
            <x v="40"/>
          </reference>
          <reference field="6" count="1">
            <x v="39"/>
          </reference>
        </references>
      </pivotArea>
    </format>
    <format dxfId="1968">
      <pivotArea dataOnly="0" labelOnly="1" fieldPosition="0">
        <references count="4">
          <reference field="2" count="1" selected="0">
            <x v="13"/>
          </reference>
          <reference field="3" count="1" selected="0">
            <x v="82"/>
          </reference>
          <reference field="4" count="1" selected="0">
            <x v="70"/>
          </reference>
          <reference field="6" count="1">
            <x v="10"/>
          </reference>
        </references>
      </pivotArea>
    </format>
    <format dxfId="1967">
      <pivotArea dataOnly="0" labelOnly="1" fieldPosition="0">
        <references count="4">
          <reference field="2" count="1" selected="0">
            <x v="13"/>
          </reference>
          <reference field="3" count="1" selected="0">
            <x v="82"/>
          </reference>
          <reference field="4" count="1" selected="0">
            <x v="90"/>
          </reference>
          <reference field="6" count="1">
            <x v="36"/>
          </reference>
        </references>
      </pivotArea>
    </format>
    <format dxfId="1966">
      <pivotArea dataOnly="0" labelOnly="1" fieldPosition="0">
        <references count="4">
          <reference field="2" count="1" selected="0">
            <x v="13"/>
          </reference>
          <reference field="3" count="1" selected="0">
            <x v="82"/>
          </reference>
          <reference field="4" count="1" selected="0">
            <x v="95"/>
          </reference>
          <reference field="6" count="1">
            <x v="152"/>
          </reference>
        </references>
      </pivotArea>
    </format>
    <format dxfId="1965">
      <pivotArea dataOnly="0" labelOnly="1" fieldPosition="0">
        <references count="4">
          <reference field="2" count="1" selected="0">
            <x v="13"/>
          </reference>
          <reference field="3" count="1" selected="0">
            <x v="82"/>
          </reference>
          <reference field="4" count="1" selected="0">
            <x v="98"/>
          </reference>
          <reference field="6" count="1">
            <x v="18"/>
          </reference>
        </references>
      </pivotArea>
    </format>
    <format dxfId="1964">
      <pivotArea dataOnly="0" labelOnly="1" fieldPosition="0">
        <references count="4">
          <reference field="2" count="1" selected="0">
            <x v="13"/>
          </reference>
          <reference field="3" count="1" selected="0">
            <x v="82"/>
          </reference>
          <reference field="4" count="1" selected="0">
            <x v="113"/>
          </reference>
          <reference field="6" count="1">
            <x v="20"/>
          </reference>
        </references>
      </pivotArea>
    </format>
    <format dxfId="1963">
      <pivotArea dataOnly="0" labelOnly="1" fieldPosition="0">
        <references count="4">
          <reference field="2" count="1" selected="0">
            <x v="13"/>
          </reference>
          <reference field="3" count="1" selected="0">
            <x v="82"/>
          </reference>
          <reference field="4" count="1" selected="0">
            <x v="135"/>
          </reference>
          <reference field="6" count="1">
            <x v="121"/>
          </reference>
        </references>
      </pivotArea>
    </format>
    <format dxfId="1962">
      <pivotArea dataOnly="0" labelOnly="1" fieldPosition="0">
        <references count="4">
          <reference field="2" count="1" selected="0">
            <x v="13"/>
          </reference>
          <reference field="3" count="1" selected="0">
            <x v="82"/>
          </reference>
          <reference field="4" count="1" selected="0">
            <x v="162"/>
          </reference>
          <reference field="6" count="1">
            <x v="10"/>
          </reference>
        </references>
      </pivotArea>
    </format>
    <format dxfId="1961">
      <pivotArea dataOnly="0" labelOnly="1" fieldPosition="0">
        <references count="4">
          <reference field="2" count="1" selected="0">
            <x v="13"/>
          </reference>
          <reference field="3" count="1" selected="0">
            <x v="82"/>
          </reference>
          <reference field="4" count="1" selected="0">
            <x v="193"/>
          </reference>
          <reference field="6" count="1">
            <x v="40"/>
          </reference>
        </references>
      </pivotArea>
    </format>
    <format dxfId="1960">
      <pivotArea dataOnly="0" labelOnly="1" fieldPosition="0">
        <references count="4">
          <reference field="2" count="1" selected="0">
            <x v="13"/>
          </reference>
          <reference field="3" count="1" selected="0">
            <x v="84"/>
          </reference>
          <reference field="4" count="1" selected="0">
            <x v="201"/>
          </reference>
          <reference field="6" count="1">
            <x v="141"/>
          </reference>
        </references>
      </pivotArea>
    </format>
    <format dxfId="1959">
      <pivotArea dataOnly="0" labelOnly="1" fieldPosition="0">
        <references count="4">
          <reference field="2" count="1" selected="0">
            <x v="13"/>
          </reference>
          <reference field="3" count="1" selected="0">
            <x v="92"/>
          </reference>
          <reference field="4" count="1" selected="0">
            <x v="201"/>
          </reference>
          <reference field="6" count="1">
            <x v="141"/>
          </reference>
        </references>
      </pivotArea>
    </format>
    <format dxfId="1958">
      <pivotArea dataOnly="0" labelOnly="1" fieldPosition="0">
        <references count="4">
          <reference field="2" count="1" selected="0">
            <x v="13"/>
          </reference>
          <reference field="3" count="1" selected="0">
            <x v="100"/>
          </reference>
          <reference field="4" count="1" selected="0">
            <x v="8"/>
          </reference>
          <reference field="6" count="1">
            <x v="10"/>
          </reference>
        </references>
      </pivotArea>
    </format>
    <format dxfId="1957">
      <pivotArea dataOnly="0" labelOnly="1" fieldPosition="0">
        <references count="4">
          <reference field="2" count="1" selected="0">
            <x v="13"/>
          </reference>
          <reference field="3" count="1" selected="0">
            <x v="100"/>
          </reference>
          <reference field="4" count="1" selected="0">
            <x v="44"/>
          </reference>
          <reference field="6" count="1">
            <x v="27"/>
          </reference>
        </references>
      </pivotArea>
    </format>
    <format dxfId="1956">
      <pivotArea dataOnly="0" labelOnly="1" fieldPosition="0">
        <references count="4">
          <reference field="2" count="1" selected="0">
            <x v="13"/>
          </reference>
          <reference field="3" count="1" selected="0">
            <x v="100"/>
          </reference>
          <reference field="4" count="1" selected="0">
            <x v="56"/>
          </reference>
          <reference field="6" count="1">
            <x v="10"/>
          </reference>
        </references>
      </pivotArea>
    </format>
    <format dxfId="1955">
      <pivotArea dataOnly="0" labelOnly="1" fieldPosition="0">
        <references count="4">
          <reference field="2" count="1" selected="0">
            <x v="13"/>
          </reference>
          <reference field="3" count="1" selected="0">
            <x v="100"/>
          </reference>
          <reference field="4" count="1" selected="0">
            <x v="96"/>
          </reference>
          <reference field="6" count="1">
            <x v="31"/>
          </reference>
        </references>
      </pivotArea>
    </format>
    <format dxfId="1954">
      <pivotArea dataOnly="0" labelOnly="1" fieldPosition="0">
        <references count="4">
          <reference field="2" count="1" selected="0">
            <x v="13"/>
          </reference>
          <reference field="3" count="1" selected="0">
            <x v="100"/>
          </reference>
          <reference field="4" count="1" selected="0">
            <x v="106"/>
          </reference>
          <reference field="6" count="1">
            <x v="41"/>
          </reference>
        </references>
      </pivotArea>
    </format>
    <format dxfId="1953">
      <pivotArea dataOnly="0" labelOnly="1" fieldPosition="0">
        <references count="4">
          <reference field="2" count="1" selected="0">
            <x v="13"/>
          </reference>
          <reference field="3" count="1" selected="0">
            <x v="100"/>
          </reference>
          <reference field="4" count="1" selected="0">
            <x v="178"/>
          </reference>
          <reference field="6" count="1">
            <x v="8"/>
          </reference>
        </references>
      </pivotArea>
    </format>
    <format dxfId="1952">
      <pivotArea dataOnly="0" labelOnly="1" fieldPosition="0">
        <references count="4">
          <reference field="2" count="1" selected="0">
            <x v="13"/>
          </reference>
          <reference field="3" count="1" selected="0">
            <x v="100"/>
          </reference>
          <reference field="4" count="1" selected="0">
            <x v="182"/>
          </reference>
          <reference field="6" count="1">
            <x v="127"/>
          </reference>
        </references>
      </pivotArea>
    </format>
    <format dxfId="1951">
      <pivotArea dataOnly="0" labelOnly="1" fieldPosition="0">
        <references count="4">
          <reference field="2" count="1" selected="0">
            <x v="13"/>
          </reference>
          <reference field="3" count="1" selected="0">
            <x v="100"/>
          </reference>
          <reference field="4" count="1" selected="0">
            <x v="186"/>
          </reference>
          <reference field="6" count="1">
            <x v="16"/>
          </reference>
        </references>
      </pivotArea>
    </format>
    <format dxfId="1950">
      <pivotArea dataOnly="0" labelOnly="1" fieldPosition="0">
        <references count="4">
          <reference field="2" count="1" selected="0">
            <x v="13"/>
          </reference>
          <reference field="3" count="1" selected="0">
            <x v="102"/>
          </reference>
          <reference field="4" count="1" selected="0">
            <x v="2"/>
          </reference>
          <reference field="6" count="1">
            <x v="10"/>
          </reference>
        </references>
      </pivotArea>
    </format>
    <format dxfId="1949">
      <pivotArea dataOnly="0" labelOnly="1" fieldPosition="0">
        <references count="4">
          <reference field="2" count="1" selected="0">
            <x v="13"/>
          </reference>
          <reference field="3" count="1" selected="0">
            <x v="102"/>
          </reference>
          <reference field="4" count="1" selected="0">
            <x v="9"/>
          </reference>
          <reference field="6" count="1">
            <x v="116"/>
          </reference>
        </references>
      </pivotArea>
    </format>
    <format dxfId="1948">
      <pivotArea dataOnly="0" labelOnly="1" fieldPosition="0">
        <references count="4">
          <reference field="2" count="1" selected="0">
            <x v="13"/>
          </reference>
          <reference field="3" count="1" selected="0">
            <x v="102"/>
          </reference>
          <reference field="4" count="1" selected="0">
            <x v="44"/>
          </reference>
          <reference field="6" count="1">
            <x v="17"/>
          </reference>
        </references>
      </pivotArea>
    </format>
    <format dxfId="1947">
      <pivotArea dataOnly="0" labelOnly="1" fieldPosition="0">
        <references count="4">
          <reference field="2" count="1" selected="0">
            <x v="13"/>
          </reference>
          <reference field="3" count="1" selected="0">
            <x v="102"/>
          </reference>
          <reference field="4" count="1" selected="0">
            <x v="57"/>
          </reference>
          <reference field="6" count="1">
            <x v="10"/>
          </reference>
        </references>
      </pivotArea>
    </format>
    <format dxfId="1946">
      <pivotArea dataOnly="0" labelOnly="1" fieldPosition="0">
        <references count="4">
          <reference field="2" count="1" selected="0">
            <x v="13"/>
          </reference>
          <reference field="3" count="1" selected="0">
            <x v="102"/>
          </reference>
          <reference field="4" count="1" selected="0">
            <x v="97"/>
          </reference>
          <reference field="6" count="1">
            <x v="31"/>
          </reference>
        </references>
      </pivotArea>
    </format>
    <format dxfId="1945">
      <pivotArea dataOnly="0" labelOnly="1" fieldPosition="0">
        <references count="4">
          <reference field="2" count="1" selected="0">
            <x v="13"/>
          </reference>
          <reference field="3" count="1" selected="0">
            <x v="102"/>
          </reference>
          <reference field="4" count="1" selected="0">
            <x v="182"/>
          </reference>
          <reference field="6" count="1">
            <x v="127"/>
          </reference>
        </references>
      </pivotArea>
    </format>
    <format dxfId="1944">
      <pivotArea dataOnly="0" labelOnly="1" fieldPosition="0">
        <references count="4">
          <reference field="2" count="1" selected="0">
            <x v="13"/>
          </reference>
          <reference field="3" count="1" selected="0">
            <x v="102"/>
          </reference>
          <reference field="4" count="1" selected="0">
            <x v="196"/>
          </reference>
          <reference field="6" count="1">
            <x v="16"/>
          </reference>
        </references>
      </pivotArea>
    </format>
    <format dxfId="1943">
      <pivotArea dataOnly="0" labelOnly="1" fieldPosition="0">
        <references count="4">
          <reference field="2" count="1" selected="0">
            <x v="13"/>
          </reference>
          <reference field="3" count="1" selected="0">
            <x v="105"/>
          </reference>
          <reference field="4" count="1" selected="0">
            <x v="201"/>
          </reference>
          <reference field="6" count="1">
            <x v="141"/>
          </reference>
        </references>
      </pivotArea>
    </format>
    <format dxfId="1942">
      <pivotArea dataOnly="0" labelOnly="1" fieldPosition="0">
        <references count="4">
          <reference field="2" count="1" selected="0">
            <x v="13"/>
          </reference>
          <reference field="3" count="1" selected="0">
            <x v="160"/>
          </reference>
          <reference field="4" count="1" selected="0">
            <x v="201"/>
          </reference>
          <reference field="6" count="1">
            <x v="141"/>
          </reference>
        </references>
      </pivotArea>
    </format>
    <format dxfId="1941">
      <pivotArea dataOnly="0" labelOnly="1" fieldPosition="0">
        <references count="4">
          <reference field="2" count="1" selected="0">
            <x v="14"/>
          </reference>
          <reference field="3" count="1" selected="0">
            <x v="9"/>
          </reference>
          <reference field="4" count="1" selected="0">
            <x v="201"/>
          </reference>
          <reference field="6" count="1">
            <x v="141"/>
          </reference>
        </references>
      </pivotArea>
    </format>
    <format dxfId="1940">
      <pivotArea dataOnly="0" labelOnly="1" fieldPosition="0">
        <references count="4">
          <reference field="2" count="1" selected="0">
            <x v="14"/>
          </reference>
          <reference field="3" count="1" selected="0">
            <x v="81"/>
          </reference>
          <reference field="4" count="1" selected="0">
            <x v="201"/>
          </reference>
          <reference field="6" count="1">
            <x v="141"/>
          </reference>
        </references>
      </pivotArea>
    </format>
    <format dxfId="1939">
      <pivotArea dataOnly="0" labelOnly="1" fieldPosition="0">
        <references count="4">
          <reference field="2" count="1" selected="0">
            <x v="15"/>
          </reference>
          <reference field="3" count="1" selected="0">
            <x v="35"/>
          </reference>
          <reference field="4" count="1" selected="0">
            <x v="201"/>
          </reference>
          <reference field="6" count="1">
            <x v="141"/>
          </reference>
        </references>
      </pivotArea>
    </format>
    <format dxfId="1938">
      <pivotArea dataOnly="0" labelOnly="1" fieldPosition="0">
        <references count="4">
          <reference field="2" count="1" selected="0">
            <x v="15"/>
          </reference>
          <reference field="3" count="1" selected="0">
            <x v="52"/>
          </reference>
          <reference field="4" count="1" selected="0">
            <x v="201"/>
          </reference>
          <reference field="6" count="1">
            <x v="141"/>
          </reference>
        </references>
      </pivotArea>
    </format>
    <format dxfId="1937">
      <pivotArea dataOnly="0" labelOnly="1" fieldPosition="0">
        <references count="4">
          <reference field="2" count="1" selected="0">
            <x v="15"/>
          </reference>
          <reference field="3" count="1" selected="0">
            <x v="99"/>
          </reference>
          <reference field="4" count="1" selected="0">
            <x v="201"/>
          </reference>
          <reference field="6" count="1">
            <x v="141"/>
          </reference>
        </references>
      </pivotArea>
    </format>
    <format dxfId="1936">
      <pivotArea dataOnly="0" labelOnly="1" fieldPosition="0">
        <references count="4">
          <reference field="2" count="1" selected="0">
            <x v="15"/>
          </reference>
          <reference field="3" count="1" selected="0">
            <x v="108"/>
          </reference>
          <reference field="4" count="1" selected="0">
            <x v="20"/>
          </reference>
          <reference field="6" count="1">
            <x v="61"/>
          </reference>
        </references>
      </pivotArea>
    </format>
    <format dxfId="1935">
      <pivotArea dataOnly="0" labelOnly="1" fieldPosition="0">
        <references count="4">
          <reference field="2" count="1" selected="0">
            <x v="15"/>
          </reference>
          <reference field="3" count="1" selected="0">
            <x v="108"/>
          </reference>
          <reference field="4" count="1" selected="0">
            <x v="26"/>
          </reference>
          <reference field="6" count="1">
            <x v="56"/>
          </reference>
        </references>
      </pivotArea>
    </format>
    <format dxfId="1934">
      <pivotArea dataOnly="0" labelOnly="1" fieldPosition="0">
        <references count="4">
          <reference field="2" count="1" selected="0">
            <x v="15"/>
          </reference>
          <reference field="3" count="1" selected="0">
            <x v="108"/>
          </reference>
          <reference field="4" count="1" selected="0">
            <x v="141"/>
          </reference>
          <reference field="6" count="1">
            <x v="148"/>
          </reference>
        </references>
      </pivotArea>
    </format>
    <format dxfId="1933">
      <pivotArea dataOnly="0" labelOnly="1" fieldPosition="0">
        <references count="4">
          <reference field="2" count="1" selected="0">
            <x v="16"/>
          </reference>
          <reference field="3" count="1" selected="0">
            <x v="83"/>
          </reference>
          <reference field="4" count="1" selected="0">
            <x v="201"/>
          </reference>
          <reference field="6" count="1">
            <x v="141"/>
          </reference>
        </references>
      </pivotArea>
    </format>
    <format dxfId="1932">
      <pivotArea dataOnly="0" labelOnly="1" fieldPosition="0">
        <references count="4">
          <reference field="2" count="1" selected="0">
            <x v="16"/>
          </reference>
          <reference field="3" count="1" selected="0">
            <x v="86"/>
          </reference>
          <reference field="4" count="1" selected="0">
            <x v="26"/>
          </reference>
          <reference field="6" count="1">
            <x v="129"/>
          </reference>
        </references>
      </pivotArea>
    </format>
    <format dxfId="1931">
      <pivotArea dataOnly="0" labelOnly="1" fieldPosition="0">
        <references count="4">
          <reference field="2" count="1" selected="0">
            <x v="16"/>
          </reference>
          <reference field="3" count="1" selected="0">
            <x v="86"/>
          </reference>
          <reference field="4" count="1" selected="0">
            <x v="94"/>
          </reference>
          <reference field="6" count="1">
            <x v="49"/>
          </reference>
        </references>
      </pivotArea>
    </format>
    <format dxfId="1930">
      <pivotArea dataOnly="0" labelOnly="1" fieldPosition="0">
        <references count="4">
          <reference field="2" count="1" selected="0">
            <x v="16"/>
          </reference>
          <reference field="3" count="1" selected="0">
            <x v="86"/>
          </reference>
          <reference field="4" count="1" selected="0">
            <x v="107"/>
          </reference>
          <reference field="6" count="1">
            <x v="35"/>
          </reference>
        </references>
      </pivotArea>
    </format>
    <format dxfId="1929">
      <pivotArea dataOnly="0" labelOnly="1" fieldPosition="0">
        <references count="4">
          <reference field="2" count="1" selected="0">
            <x v="16"/>
          </reference>
          <reference field="3" count="1" selected="0">
            <x v="89"/>
          </reference>
          <reference field="4" count="1" selected="0">
            <x v="201"/>
          </reference>
          <reference field="6" count="1">
            <x v="141"/>
          </reference>
        </references>
      </pivotArea>
    </format>
    <format dxfId="1928">
      <pivotArea dataOnly="0" labelOnly="1" fieldPosition="0">
        <references count="4">
          <reference field="2" count="1" selected="0">
            <x v="16"/>
          </reference>
          <reference field="3" count="1" selected="0">
            <x v="95"/>
          </reference>
          <reference field="4" count="1" selected="0">
            <x v="201"/>
          </reference>
          <reference field="6" count="1">
            <x v="141"/>
          </reference>
        </references>
      </pivotArea>
    </format>
    <format dxfId="1927">
      <pivotArea dataOnly="0" labelOnly="1" fieldPosition="0">
        <references count="4">
          <reference field="2" count="1" selected="0">
            <x v="16"/>
          </reference>
          <reference field="3" count="1" selected="0">
            <x v="97"/>
          </reference>
          <reference field="4" count="1" selected="0">
            <x v="201"/>
          </reference>
          <reference field="6" count="1">
            <x v="141"/>
          </reference>
        </references>
      </pivotArea>
    </format>
    <format dxfId="1926">
      <pivotArea dataOnly="0" labelOnly="1" fieldPosition="0">
        <references count="4">
          <reference field="2" count="1" selected="0">
            <x v="16"/>
          </reference>
          <reference field="3" count="1" selected="0">
            <x v="104"/>
          </reference>
          <reference field="4" count="1" selected="0">
            <x v="201"/>
          </reference>
          <reference field="6" count="1">
            <x v="141"/>
          </reference>
        </references>
      </pivotArea>
    </format>
    <format dxfId="1925">
      <pivotArea dataOnly="0" labelOnly="1" fieldPosition="0">
        <references count="4">
          <reference field="2" count="1" selected="0">
            <x v="16"/>
          </reference>
          <reference field="3" count="1" selected="0">
            <x v="106"/>
          </reference>
          <reference field="4" count="1" selected="0">
            <x v="138"/>
          </reference>
          <reference field="6" count="1">
            <x v="153"/>
          </reference>
        </references>
      </pivotArea>
    </format>
    <format dxfId="1924">
      <pivotArea dataOnly="0" labelOnly="1" fieldPosition="0">
        <references count="4">
          <reference field="2" count="1" selected="0">
            <x v="16"/>
          </reference>
          <reference field="3" count="1" selected="0">
            <x v="106"/>
          </reference>
          <reference field="4" count="1" selected="0">
            <x v="164"/>
          </reference>
          <reference field="6" count="2">
            <x v="67"/>
            <x v="100"/>
          </reference>
        </references>
      </pivotArea>
    </format>
    <format dxfId="1923">
      <pivotArea dataOnly="0" labelOnly="1" fieldPosition="0">
        <references count="4">
          <reference field="2" count="1" selected="0">
            <x v="16"/>
          </reference>
          <reference field="3" count="1" selected="0">
            <x v="109"/>
          </reference>
          <reference field="4" count="1" selected="0">
            <x v="201"/>
          </reference>
          <reference field="6" count="1">
            <x v="141"/>
          </reference>
        </references>
      </pivotArea>
    </format>
    <format dxfId="1922">
      <pivotArea dataOnly="0" labelOnly="1" fieldPosition="0">
        <references count="4">
          <reference field="2" count="1" selected="0">
            <x v="16"/>
          </reference>
          <reference field="3" count="1" selected="0">
            <x v="113"/>
          </reference>
          <reference field="4" count="1" selected="0">
            <x v="201"/>
          </reference>
          <reference field="6" count="1">
            <x v="141"/>
          </reference>
        </references>
      </pivotArea>
    </format>
    <format dxfId="1921">
      <pivotArea dataOnly="0" labelOnly="1" fieldPosition="0">
        <references count="4">
          <reference field="2" count="1" selected="0">
            <x v="16"/>
          </reference>
          <reference field="3" count="1" selected="0">
            <x v="114"/>
          </reference>
          <reference field="4" count="1" selected="0">
            <x v="201"/>
          </reference>
          <reference field="6" count="1">
            <x v="141"/>
          </reference>
        </references>
      </pivotArea>
    </format>
    <format dxfId="1920">
      <pivotArea dataOnly="0" labelOnly="1" fieldPosition="0">
        <references count="4">
          <reference field="2" count="1" selected="0">
            <x v="16"/>
          </reference>
          <reference field="3" count="1" selected="0">
            <x v="144"/>
          </reference>
          <reference field="4" count="1" selected="0">
            <x v="201"/>
          </reference>
          <reference field="6" count="1">
            <x v="141"/>
          </reference>
        </references>
      </pivotArea>
    </format>
    <format dxfId="1919">
      <pivotArea dataOnly="0" labelOnly="1" fieldPosition="0">
        <references count="4">
          <reference field="2" count="1" selected="0">
            <x v="16"/>
          </reference>
          <reference field="3" count="1" selected="0">
            <x v="145"/>
          </reference>
          <reference field="4" count="1" selected="0">
            <x v="201"/>
          </reference>
          <reference field="6" count="1">
            <x v="141"/>
          </reference>
        </references>
      </pivotArea>
    </format>
    <format dxfId="1918">
      <pivotArea dataOnly="0" labelOnly="1" fieldPosition="0">
        <references count="4">
          <reference field="2" count="1" selected="0">
            <x v="16"/>
          </reference>
          <reference field="3" count="1" selected="0">
            <x v="157"/>
          </reference>
          <reference field="4" count="1" selected="0">
            <x v="201"/>
          </reference>
          <reference field="6" count="1">
            <x v="141"/>
          </reference>
        </references>
      </pivotArea>
    </format>
    <format dxfId="1917">
      <pivotArea dataOnly="0" labelOnly="1" fieldPosition="0">
        <references count="4">
          <reference field="2" count="1" selected="0">
            <x v="16"/>
          </reference>
          <reference field="3" count="1" selected="0">
            <x v="169"/>
          </reference>
          <reference field="4" count="1" selected="0">
            <x v="201"/>
          </reference>
          <reference field="6" count="1">
            <x v="141"/>
          </reference>
        </references>
      </pivotArea>
    </format>
    <format dxfId="1916">
      <pivotArea dataOnly="0" labelOnly="1" fieldPosition="0">
        <references count="4">
          <reference field="2" count="1" selected="0">
            <x v="17"/>
          </reference>
          <reference field="3" count="1" selected="0">
            <x v="0"/>
          </reference>
          <reference field="4" count="1" selected="0">
            <x v="16"/>
          </reference>
          <reference field="6" count="1">
            <x v="142"/>
          </reference>
        </references>
      </pivotArea>
    </format>
    <format dxfId="1915">
      <pivotArea dataOnly="0" labelOnly="1" fieldPosition="0">
        <references count="4">
          <reference field="2" count="1" selected="0">
            <x v="17"/>
          </reference>
          <reference field="3" count="1" selected="0">
            <x v="0"/>
          </reference>
          <reference field="4" count="1" selected="0">
            <x v="23"/>
          </reference>
          <reference field="6" count="1">
            <x v="113"/>
          </reference>
        </references>
      </pivotArea>
    </format>
    <format dxfId="1914">
      <pivotArea dataOnly="0" labelOnly="1" fieldPosition="0">
        <references count="4">
          <reference field="2" count="1" selected="0">
            <x v="17"/>
          </reference>
          <reference field="3" count="1" selected="0">
            <x v="0"/>
          </reference>
          <reference field="4" count="1" selected="0">
            <x v="140"/>
          </reference>
          <reference field="6" count="1">
            <x v="25"/>
          </reference>
        </references>
      </pivotArea>
    </format>
    <format dxfId="1913">
      <pivotArea dataOnly="0" labelOnly="1" fieldPosition="0">
        <references count="4">
          <reference field="2" count="1" selected="0">
            <x v="17"/>
          </reference>
          <reference field="3" count="1" selected="0">
            <x v="0"/>
          </reference>
          <reference field="4" count="1" selected="0">
            <x v="175"/>
          </reference>
          <reference field="6" count="1">
            <x v="25"/>
          </reference>
        </references>
      </pivotArea>
    </format>
    <format dxfId="1912">
      <pivotArea dataOnly="0" labelOnly="1" fieldPosition="0">
        <references count="4">
          <reference field="2" count="1" selected="0">
            <x v="17"/>
          </reference>
          <reference field="3" count="1" selected="0">
            <x v="11"/>
          </reference>
          <reference field="4" count="1" selected="0">
            <x v="201"/>
          </reference>
          <reference field="6" count="1">
            <x v="141"/>
          </reference>
        </references>
      </pivotArea>
    </format>
    <format dxfId="1911">
      <pivotArea dataOnly="0" labelOnly="1" fieldPosition="0">
        <references count="4">
          <reference field="2" count="1" selected="0">
            <x v="17"/>
          </reference>
          <reference field="3" count="1" selected="0">
            <x v="48"/>
          </reference>
          <reference field="4" count="1" selected="0">
            <x v="201"/>
          </reference>
          <reference field="6" count="1">
            <x v="141"/>
          </reference>
        </references>
      </pivotArea>
    </format>
    <format dxfId="1910">
      <pivotArea dataOnly="0" labelOnly="1" fieldPosition="0">
        <references count="4">
          <reference field="2" count="1" selected="0">
            <x v="17"/>
          </reference>
          <reference field="3" count="1" selected="0">
            <x v="69"/>
          </reference>
          <reference field="4" count="1" selected="0">
            <x v="4"/>
          </reference>
          <reference field="6" count="1">
            <x v="111"/>
          </reference>
        </references>
      </pivotArea>
    </format>
    <format dxfId="1909">
      <pivotArea dataOnly="0" labelOnly="1" fieldPosition="0">
        <references count="4">
          <reference field="2" count="1" selected="0">
            <x v="17"/>
          </reference>
          <reference field="3" count="1" selected="0">
            <x v="69"/>
          </reference>
          <reference field="4" count="1" selected="0">
            <x v="139"/>
          </reference>
          <reference field="6" count="1">
            <x v="111"/>
          </reference>
        </references>
      </pivotArea>
    </format>
    <format dxfId="1908">
      <pivotArea dataOnly="0" labelOnly="1" fieldPosition="0">
        <references count="4">
          <reference field="2" count="1" selected="0">
            <x v="17"/>
          </reference>
          <reference field="3" count="1" selected="0">
            <x v="69"/>
          </reference>
          <reference field="4" count="1" selected="0">
            <x v="163"/>
          </reference>
          <reference field="6" count="1">
            <x v="111"/>
          </reference>
        </references>
      </pivotArea>
    </format>
    <format dxfId="1907">
      <pivotArea dataOnly="0" labelOnly="1" fieldPosition="0">
        <references count="4">
          <reference field="2" count="1" selected="0">
            <x v="17"/>
          </reference>
          <reference field="3" count="1" selected="0">
            <x v="69"/>
          </reference>
          <reference field="4" count="1" selected="0">
            <x v="169"/>
          </reference>
          <reference field="6" count="1">
            <x v="111"/>
          </reference>
        </references>
      </pivotArea>
    </format>
    <format dxfId="1906">
      <pivotArea dataOnly="0" labelOnly="1" fieldPosition="0">
        <references count="4">
          <reference field="2" count="1" selected="0">
            <x v="17"/>
          </reference>
          <reference field="3" count="1" selected="0">
            <x v="134"/>
          </reference>
          <reference field="4" count="1" selected="0">
            <x v="16"/>
          </reference>
          <reference field="6" count="1">
            <x v="142"/>
          </reference>
        </references>
      </pivotArea>
    </format>
    <format dxfId="1905">
      <pivotArea dataOnly="0" labelOnly="1" fieldPosition="0">
        <references count="4">
          <reference field="2" count="1" selected="0">
            <x v="17"/>
          </reference>
          <reference field="3" count="1" selected="0">
            <x v="134"/>
          </reference>
          <reference field="4" count="1" selected="0">
            <x v="21"/>
          </reference>
          <reference field="6" count="2">
            <x v="25"/>
            <x v="112"/>
          </reference>
        </references>
      </pivotArea>
    </format>
    <format dxfId="1904">
      <pivotArea dataOnly="0" labelOnly="1" fieldPosition="0">
        <references count="4">
          <reference field="2" count="1" selected="0">
            <x v="17"/>
          </reference>
          <reference field="3" count="1" selected="0">
            <x v="134"/>
          </reference>
          <reference field="4" count="1" selected="0">
            <x v="118"/>
          </reference>
          <reference field="6" count="2">
            <x v="25"/>
            <x v="114"/>
          </reference>
        </references>
      </pivotArea>
    </format>
    <format dxfId="1903">
      <pivotArea dataOnly="0" labelOnly="1" fieldPosition="0">
        <references count="4">
          <reference field="2" count="1" selected="0">
            <x v="17"/>
          </reference>
          <reference field="3" count="1" selected="0">
            <x v="134"/>
          </reference>
          <reference field="4" count="1" selected="0">
            <x v="119"/>
          </reference>
          <reference field="6" count="2">
            <x v="25"/>
            <x v="114"/>
          </reference>
        </references>
      </pivotArea>
    </format>
    <format dxfId="1902">
      <pivotArea dataOnly="0" labelOnly="1" fieldPosition="0">
        <references count="4">
          <reference field="2" count="1" selected="0">
            <x v="17"/>
          </reference>
          <reference field="3" count="1" selected="0">
            <x v="134"/>
          </reference>
          <reference field="4" count="1" selected="0">
            <x v="126"/>
          </reference>
          <reference field="6" count="1">
            <x v="151"/>
          </reference>
        </references>
      </pivotArea>
    </format>
    <format dxfId="1901">
      <pivotArea dataOnly="0" labelOnly="1" fieldPosition="0">
        <references count="4">
          <reference field="2" count="1" selected="0">
            <x v="17"/>
          </reference>
          <reference field="3" count="1" selected="0">
            <x v="134"/>
          </reference>
          <reference field="4" count="1" selected="0">
            <x v="156"/>
          </reference>
          <reference field="6" count="1">
            <x v="2"/>
          </reference>
        </references>
      </pivotArea>
    </format>
    <format dxfId="1900">
      <pivotArea dataOnly="0" labelOnly="1" fieldPosition="0">
        <references count="4">
          <reference field="2" count="1" selected="0">
            <x v="17"/>
          </reference>
          <reference field="3" count="1" selected="0">
            <x v="159"/>
          </reference>
          <reference field="4" count="1" selected="0">
            <x v="201"/>
          </reference>
          <reference field="6" count="1">
            <x v="141"/>
          </reference>
        </references>
      </pivotArea>
    </format>
    <format dxfId="1899">
      <pivotArea dataOnly="0" labelOnly="1" fieldPosition="0">
        <references count="4">
          <reference field="2" count="1" selected="0">
            <x v="17"/>
          </reference>
          <reference field="3" count="1" selected="0">
            <x v="163"/>
          </reference>
          <reference field="4" count="1" selected="0">
            <x v="201"/>
          </reference>
          <reference field="6" count="1">
            <x v="141"/>
          </reference>
        </references>
      </pivotArea>
    </format>
    <format dxfId="1898">
      <pivotArea dataOnly="0" labelOnly="1" fieldPosition="0">
        <references count="4">
          <reference field="2" count="1" selected="0">
            <x v="18"/>
          </reference>
          <reference field="3" count="1" selected="0">
            <x v="40"/>
          </reference>
          <reference field="4" count="1" selected="0">
            <x v="201"/>
          </reference>
          <reference field="6" count="1">
            <x v="141"/>
          </reference>
        </references>
      </pivotArea>
    </format>
    <format dxfId="1897">
      <pivotArea dataOnly="0" labelOnly="1" fieldPosition="0">
        <references count="4">
          <reference field="2" count="1" selected="0">
            <x v="18"/>
          </reference>
          <reference field="3" count="1" selected="0">
            <x v="137"/>
          </reference>
          <reference field="4" count="1" selected="0">
            <x v="176"/>
          </reference>
          <reference field="6" count="1">
            <x v="93"/>
          </reference>
        </references>
      </pivotArea>
    </format>
    <format dxfId="1896">
      <pivotArea dataOnly="0" labelOnly="1" fieldPosition="0">
        <references count="4">
          <reference field="2" count="1" selected="0">
            <x v="18"/>
          </reference>
          <reference field="3" count="1" selected="0">
            <x v="146"/>
          </reference>
          <reference field="4" count="1" selected="0">
            <x v="15"/>
          </reference>
          <reference field="6" count="1">
            <x v="139"/>
          </reference>
        </references>
      </pivotArea>
    </format>
    <format dxfId="1895">
      <pivotArea dataOnly="0" labelOnly="1" fieldPosition="0">
        <references count="4">
          <reference field="2" count="1" selected="0">
            <x v="18"/>
          </reference>
          <reference field="3" count="1" selected="0">
            <x v="146"/>
          </reference>
          <reference field="4" count="1" selected="0">
            <x v="63"/>
          </reference>
          <reference field="6" count="1">
            <x v="101"/>
          </reference>
        </references>
      </pivotArea>
    </format>
    <format dxfId="1894">
      <pivotArea dataOnly="0" labelOnly="1" fieldPosition="0">
        <references count="4">
          <reference field="2" count="1" selected="0">
            <x v="18"/>
          </reference>
          <reference field="3" count="1" selected="0">
            <x v="146"/>
          </reference>
          <reference field="4" count="1" selected="0">
            <x v="112"/>
          </reference>
          <reference field="6" count="1">
            <x v="129"/>
          </reference>
        </references>
      </pivotArea>
    </format>
    <format dxfId="1893">
      <pivotArea dataOnly="0" labelOnly="1" fieldPosition="0">
        <references count="4">
          <reference field="2" count="1" selected="0">
            <x v="18"/>
          </reference>
          <reference field="3" count="1" selected="0">
            <x v="146"/>
          </reference>
          <reference field="4" count="1" selected="0">
            <x v="187"/>
          </reference>
          <reference field="6" count="1">
            <x v="62"/>
          </reference>
        </references>
      </pivotArea>
    </format>
    <format dxfId="1892">
      <pivotArea dataOnly="0" labelOnly="1" fieldPosition="0">
        <references count="4">
          <reference field="2" count="1" selected="0">
            <x v="19"/>
          </reference>
          <reference field="3" count="1" selected="0">
            <x v="85"/>
          </reference>
          <reference field="4" count="1" selected="0">
            <x v="201"/>
          </reference>
          <reference field="6" count="1">
            <x v="141"/>
          </reference>
        </references>
      </pivotArea>
    </format>
    <format dxfId="1891">
      <pivotArea dataOnly="0" labelOnly="1" fieldPosition="0">
        <references count="4">
          <reference field="2" count="1" selected="0">
            <x v="19"/>
          </reference>
          <reference field="3" count="1" selected="0">
            <x v="90"/>
          </reference>
          <reference field="4" count="1" selected="0">
            <x v="201"/>
          </reference>
          <reference field="6" count="1">
            <x v="141"/>
          </reference>
        </references>
      </pivotArea>
    </format>
    <format dxfId="1890">
      <pivotArea dataOnly="0" labelOnly="1" fieldPosition="0">
        <references count="4">
          <reference field="2" count="1" selected="0">
            <x v="19"/>
          </reference>
          <reference field="3" count="1" selected="0">
            <x v="111"/>
          </reference>
          <reference field="4" count="1" selected="0">
            <x v="154"/>
          </reference>
          <reference field="6" count="1">
            <x v="76"/>
          </reference>
        </references>
      </pivotArea>
    </format>
    <format dxfId="1889">
      <pivotArea dataOnly="0" labelOnly="1" fieldPosition="0">
        <references count="4">
          <reference field="2" count="1" selected="0">
            <x v="19"/>
          </reference>
          <reference field="3" count="1" selected="0">
            <x v="111"/>
          </reference>
          <reference field="4" count="1" selected="0">
            <x v="155"/>
          </reference>
          <reference field="6" count="1">
            <x v="65"/>
          </reference>
        </references>
      </pivotArea>
    </format>
    <format dxfId="1888">
      <pivotArea dataOnly="0" labelOnly="1" fieldPosition="0">
        <references count="4">
          <reference field="2" count="1" selected="0">
            <x v="19"/>
          </reference>
          <reference field="3" count="1" selected="0">
            <x v="111"/>
          </reference>
          <reference field="4" count="1" selected="0">
            <x v="159"/>
          </reference>
          <reference field="6" count="1">
            <x v="34"/>
          </reference>
        </references>
      </pivotArea>
    </format>
    <format dxfId="1887">
      <pivotArea dataOnly="0" labelOnly="1" fieldPosition="0">
        <references count="4">
          <reference field="2" count="1" selected="0">
            <x v="19"/>
          </reference>
          <reference field="3" count="1" selected="0">
            <x v="111"/>
          </reference>
          <reference field="4" count="1" selected="0">
            <x v="170"/>
          </reference>
          <reference field="6" count="1">
            <x v="56"/>
          </reference>
        </references>
      </pivotArea>
    </format>
    <format dxfId="1886">
      <pivotArea dataOnly="0" labelOnly="1" fieldPosition="0">
        <references count="4">
          <reference field="2" count="1" selected="0">
            <x v="19"/>
          </reference>
          <reference field="3" count="1" selected="0">
            <x v="112"/>
          </reference>
          <reference field="4" count="1" selected="0">
            <x v="201"/>
          </reference>
          <reference field="6" count="1">
            <x v="141"/>
          </reference>
        </references>
      </pivotArea>
    </format>
    <format dxfId="1885">
      <pivotArea dataOnly="0" labelOnly="1" fieldPosition="0">
        <references count="4">
          <reference field="2" count="1" selected="0">
            <x v="20"/>
          </reference>
          <reference field="3" count="1" selected="0">
            <x v="98"/>
          </reference>
          <reference field="4" count="1" selected="0">
            <x v="68"/>
          </reference>
          <reference field="6" count="1">
            <x v="105"/>
          </reference>
        </references>
      </pivotArea>
    </format>
    <format dxfId="1884">
      <pivotArea dataOnly="0" labelOnly="1" fieldPosition="0">
        <references count="4">
          <reference field="2" count="1" selected="0">
            <x v="20"/>
          </reference>
          <reference field="3" count="1" selected="0">
            <x v="98"/>
          </reference>
          <reference field="4" count="1" selected="0">
            <x v="103"/>
          </reference>
          <reference field="6" count="1">
            <x v="49"/>
          </reference>
        </references>
      </pivotArea>
    </format>
    <format dxfId="1883">
      <pivotArea dataOnly="0" labelOnly="1" fieldPosition="0">
        <references count="4">
          <reference field="2" count="1" selected="0">
            <x v="20"/>
          </reference>
          <reference field="3" count="1" selected="0">
            <x v="98"/>
          </reference>
          <reference field="4" count="1" selected="0">
            <x v="168"/>
          </reference>
          <reference field="6" count="1">
            <x v="103"/>
          </reference>
        </references>
      </pivotArea>
    </format>
    <format dxfId="1882">
      <pivotArea dataOnly="0" labelOnly="1" fieldPosition="0">
        <references count="4">
          <reference field="2" count="1" selected="0">
            <x v="20"/>
          </reference>
          <reference field="3" count="1" selected="0">
            <x v="98"/>
          </reference>
          <reference field="4" count="1" selected="0">
            <x v="185"/>
          </reference>
          <reference field="6" count="1">
            <x v="23"/>
          </reference>
        </references>
      </pivotArea>
    </format>
    <format dxfId="1881">
      <pivotArea dataOnly="0" labelOnly="1" fieldPosition="0">
        <references count="4">
          <reference field="2" count="1" selected="0">
            <x v="20"/>
          </reference>
          <reference field="3" count="1" selected="0">
            <x v="101"/>
          </reference>
          <reference field="4" count="1" selected="0">
            <x v="68"/>
          </reference>
          <reference field="6" count="1">
            <x v="105"/>
          </reference>
        </references>
      </pivotArea>
    </format>
    <format dxfId="1880">
      <pivotArea dataOnly="0" labelOnly="1" fieldPosition="0">
        <references count="4">
          <reference field="2" count="1" selected="0">
            <x v="20"/>
          </reference>
          <reference field="3" count="1" selected="0">
            <x v="101"/>
          </reference>
          <reference field="4" count="1" selected="0">
            <x v="104"/>
          </reference>
          <reference field="6" count="1">
            <x v="49"/>
          </reference>
        </references>
      </pivotArea>
    </format>
    <format dxfId="1879">
      <pivotArea dataOnly="0" labelOnly="1" fieldPosition="0">
        <references count="4">
          <reference field="2" count="1" selected="0">
            <x v="20"/>
          </reference>
          <reference field="3" count="1" selected="0">
            <x v="101"/>
          </reference>
          <reference field="4" count="1" selected="0">
            <x v="168"/>
          </reference>
          <reference field="6" count="1">
            <x v="103"/>
          </reference>
        </references>
      </pivotArea>
    </format>
    <format dxfId="1878">
      <pivotArea dataOnly="0" labelOnly="1" fieldPosition="0">
        <references count="4">
          <reference field="2" count="1" selected="0">
            <x v="20"/>
          </reference>
          <reference field="3" count="1" selected="0">
            <x v="101"/>
          </reference>
          <reference field="4" count="1" selected="0">
            <x v="184"/>
          </reference>
          <reference field="6" count="1">
            <x v="58"/>
          </reference>
        </references>
      </pivotArea>
    </format>
    <format dxfId="1877">
      <pivotArea dataOnly="0" labelOnly="1" fieldPosition="0">
        <references count="4">
          <reference field="2" count="1" selected="0">
            <x v="20"/>
          </reference>
          <reference field="3" count="1" selected="0">
            <x v="118"/>
          </reference>
          <reference field="4" count="1" selected="0">
            <x v="122"/>
          </reference>
          <reference field="6" count="1">
            <x v="129"/>
          </reference>
        </references>
      </pivotArea>
    </format>
    <format dxfId="1876">
      <pivotArea dataOnly="0" labelOnly="1" fieldPosition="0">
        <references count="4">
          <reference field="2" count="1" selected="0">
            <x v="20"/>
          </reference>
          <reference field="3" count="1" selected="0">
            <x v="119"/>
          </reference>
          <reference field="4" count="1" selected="0">
            <x v="18"/>
          </reference>
          <reference field="6" count="1">
            <x v="12"/>
          </reference>
        </references>
      </pivotArea>
    </format>
    <format dxfId="1875">
      <pivotArea dataOnly="0" labelOnly="1" fieldPosition="0">
        <references count="4">
          <reference field="2" count="1" selected="0">
            <x v="20"/>
          </reference>
          <reference field="3" count="1" selected="0">
            <x v="119"/>
          </reference>
          <reference field="4" count="1" selected="0">
            <x v="183"/>
          </reference>
          <reference field="6" count="1">
            <x v="29"/>
          </reference>
        </references>
      </pivotArea>
    </format>
    <format dxfId="1874">
      <pivotArea dataOnly="0" labelOnly="1" fieldPosition="0">
        <references count="4">
          <reference field="2" count="1" selected="0">
            <x v="20"/>
          </reference>
          <reference field="3" count="1" selected="0">
            <x v="120"/>
          </reference>
          <reference field="4" count="1" selected="0">
            <x v="127"/>
          </reference>
          <reference field="6" count="1">
            <x v="154"/>
          </reference>
        </references>
      </pivotArea>
    </format>
    <format dxfId="1873">
      <pivotArea dataOnly="0" labelOnly="1" fieldPosition="0">
        <references count="4">
          <reference field="2" count="1" selected="0">
            <x v="20"/>
          </reference>
          <reference field="3" count="1" selected="0">
            <x v="120"/>
          </reference>
          <reference field="4" count="1" selected="0">
            <x v="183"/>
          </reference>
          <reference field="6" count="2">
            <x v="33"/>
            <x v="100"/>
          </reference>
        </references>
      </pivotArea>
    </format>
    <format dxfId="1872">
      <pivotArea dataOnly="0" labelOnly="1" fieldPosition="0">
        <references count="4">
          <reference field="2" count="1" selected="0">
            <x v="20"/>
          </reference>
          <reference field="3" count="1" selected="0">
            <x v="121"/>
          </reference>
          <reference field="4" count="1" selected="0">
            <x v="201"/>
          </reference>
          <reference field="6" count="1">
            <x v="141"/>
          </reference>
        </references>
      </pivotArea>
    </format>
    <format dxfId="1871">
      <pivotArea dataOnly="0" labelOnly="1" fieldPosition="0">
        <references count="4">
          <reference field="2" count="1" selected="0">
            <x v="20"/>
          </reference>
          <reference field="3" count="1" selected="0">
            <x v="122"/>
          </reference>
          <reference field="4" count="1" selected="0">
            <x v="201"/>
          </reference>
          <reference field="6" count="1">
            <x v="141"/>
          </reference>
        </references>
      </pivotArea>
    </format>
    <format dxfId="1870">
      <pivotArea dataOnly="0" labelOnly="1" fieldPosition="0">
        <references count="4">
          <reference field="2" count="1" selected="0">
            <x v="21"/>
          </reference>
          <reference field="3" count="1" selected="0">
            <x v="3"/>
          </reference>
          <reference field="4" count="1" selected="0">
            <x v="201"/>
          </reference>
          <reference field="6" count="1">
            <x v="141"/>
          </reference>
        </references>
      </pivotArea>
    </format>
    <format dxfId="1869">
      <pivotArea dataOnly="0" labelOnly="1" fieldPosition="0">
        <references count="4">
          <reference field="2" count="1" selected="0">
            <x v="21"/>
          </reference>
          <reference field="3" count="1" selected="0">
            <x v="27"/>
          </reference>
          <reference field="4" count="1" selected="0">
            <x v="39"/>
          </reference>
          <reference field="6" count="1">
            <x v="64"/>
          </reference>
        </references>
      </pivotArea>
    </format>
    <format dxfId="1868">
      <pivotArea dataOnly="0" labelOnly="1" fieldPosition="0">
        <references count="4">
          <reference field="2" count="1" selected="0">
            <x v="21"/>
          </reference>
          <reference field="3" count="1" selected="0">
            <x v="27"/>
          </reference>
          <reference field="4" count="1" selected="0">
            <x v="181"/>
          </reference>
          <reference field="6" count="1">
            <x v="36"/>
          </reference>
        </references>
      </pivotArea>
    </format>
    <format dxfId="1867">
      <pivotArea dataOnly="0" labelOnly="1" fieldPosition="0">
        <references count="4">
          <reference field="2" count="1" selected="0">
            <x v="21"/>
          </reference>
          <reference field="3" count="1" selected="0">
            <x v="37"/>
          </reference>
          <reference field="4" count="1" selected="0">
            <x v="201"/>
          </reference>
          <reference field="6" count="1">
            <x v="141"/>
          </reference>
        </references>
      </pivotArea>
    </format>
    <format dxfId="1866">
      <pivotArea dataOnly="0" labelOnly="1" fieldPosition="0">
        <references count="4">
          <reference field="2" count="1" selected="0">
            <x v="21"/>
          </reference>
          <reference field="3" count="1" selected="0">
            <x v="38"/>
          </reference>
          <reference field="4" count="1" selected="0">
            <x v="201"/>
          </reference>
          <reference field="6" count="1">
            <x v="141"/>
          </reference>
        </references>
      </pivotArea>
    </format>
    <format dxfId="1865">
      <pivotArea dataOnly="0" labelOnly="1" fieldPosition="0">
        <references count="4">
          <reference field="2" count="1" selected="0">
            <x v="21"/>
          </reference>
          <reference field="3" count="1" selected="0">
            <x v="67"/>
          </reference>
          <reference field="4" count="1" selected="0">
            <x v="82"/>
          </reference>
          <reference field="6" count="1">
            <x v="161"/>
          </reference>
        </references>
      </pivotArea>
    </format>
    <format dxfId="1864">
      <pivotArea dataOnly="0" labelOnly="1" fieldPosition="0">
        <references count="4">
          <reference field="2" count="1" selected="0">
            <x v="21"/>
          </reference>
          <reference field="3" count="1" selected="0">
            <x v="67"/>
          </reference>
          <reference field="4" count="1" selected="0">
            <x v="123"/>
          </reference>
          <reference field="6" count="1">
            <x v="106"/>
          </reference>
        </references>
      </pivotArea>
    </format>
    <format dxfId="1863">
      <pivotArea dataOnly="0" labelOnly="1" fieldPosition="0">
        <references count="4">
          <reference field="2" count="1" selected="0">
            <x v="21"/>
          </reference>
          <reference field="3" count="1" selected="0">
            <x v="70"/>
          </reference>
          <reference field="4" count="1" selected="0">
            <x v="83"/>
          </reference>
          <reference field="6" count="1">
            <x v="127"/>
          </reference>
        </references>
      </pivotArea>
    </format>
    <format dxfId="1862">
      <pivotArea dataOnly="0" labelOnly="1" fieldPosition="0">
        <references count="4">
          <reference field="2" count="1" selected="0">
            <x v="21"/>
          </reference>
          <reference field="3" count="1" selected="0">
            <x v="71"/>
          </reference>
          <reference field="4" count="1" selected="0">
            <x v="28"/>
          </reference>
          <reference field="6" count="1">
            <x v="108"/>
          </reference>
        </references>
      </pivotArea>
    </format>
    <format dxfId="1861">
      <pivotArea dataOnly="0" labelOnly="1" fieldPosition="0">
        <references count="4">
          <reference field="2" count="1" selected="0">
            <x v="21"/>
          </reference>
          <reference field="3" count="1" selected="0">
            <x v="71"/>
          </reference>
          <reference field="4" count="1" selected="0">
            <x v="83"/>
          </reference>
          <reference field="6" count="1">
            <x v="128"/>
          </reference>
        </references>
      </pivotArea>
    </format>
    <format dxfId="1860">
      <pivotArea dataOnly="0" labelOnly="1" fieldPosition="0">
        <references count="4">
          <reference field="2" count="1" selected="0">
            <x v="21"/>
          </reference>
          <reference field="3" count="1" selected="0">
            <x v="72"/>
          </reference>
          <reference field="4" count="1" selected="0">
            <x v="201"/>
          </reference>
          <reference field="6" count="1">
            <x v="141"/>
          </reference>
        </references>
      </pivotArea>
    </format>
    <format dxfId="1859">
      <pivotArea dataOnly="0" labelOnly="1" fieldPosition="0">
        <references count="4">
          <reference field="2" count="1" selected="0">
            <x v="21"/>
          </reference>
          <reference field="3" count="1" selected="0">
            <x v="73"/>
          </reference>
          <reference field="4" count="1" selected="0">
            <x v="26"/>
          </reference>
          <reference field="6" count="1">
            <x v="155"/>
          </reference>
        </references>
      </pivotArea>
    </format>
    <format dxfId="1858">
      <pivotArea dataOnly="0" labelOnly="1" fieldPosition="0">
        <references count="4">
          <reference field="2" count="1" selected="0">
            <x v="21"/>
          </reference>
          <reference field="3" count="1" selected="0">
            <x v="115"/>
          </reference>
          <reference field="4" count="1" selected="0">
            <x v="201"/>
          </reference>
          <reference field="6" count="1">
            <x v="141"/>
          </reference>
        </references>
      </pivotArea>
    </format>
    <format dxfId="1857">
      <pivotArea dataOnly="0" labelOnly="1" fieldPosition="0">
        <references count="4">
          <reference field="2" count="1" selected="0">
            <x v="21"/>
          </reference>
          <reference field="3" count="1" selected="0">
            <x v="124"/>
          </reference>
          <reference field="4" count="1" selected="0">
            <x v="201"/>
          </reference>
          <reference field="6" count="1">
            <x v="141"/>
          </reference>
        </references>
      </pivotArea>
    </format>
    <format dxfId="1856">
      <pivotArea dataOnly="0" labelOnly="1" fieldPosition="0">
        <references count="4">
          <reference field="2" count="1" selected="0">
            <x v="21"/>
          </reference>
          <reference field="3" count="1" selected="0">
            <x v="127"/>
          </reference>
          <reference field="4" count="1" selected="0">
            <x v="201"/>
          </reference>
          <reference field="6" count="1">
            <x v="141"/>
          </reference>
        </references>
      </pivotArea>
    </format>
    <format dxfId="1855">
      <pivotArea dataOnly="0" labelOnly="1" fieldPosition="0">
        <references count="4">
          <reference field="2" count="1" selected="0">
            <x v="21"/>
          </reference>
          <reference field="3" count="1" selected="0">
            <x v="128"/>
          </reference>
          <reference field="4" count="1" selected="0">
            <x v="201"/>
          </reference>
          <reference field="6" count="1">
            <x v="141"/>
          </reference>
        </references>
      </pivotArea>
    </format>
    <format dxfId="1854">
      <pivotArea dataOnly="0" labelOnly="1" fieldPosition="0">
        <references count="4">
          <reference field="2" count="1" selected="0">
            <x v="21"/>
          </reference>
          <reference field="3" count="1" selected="0">
            <x v="136"/>
          </reference>
          <reference field="4" count="1" selected="0">
            <x v="201"/>
          </reference>
          <reference field="6" count="1">
            <x v="141"/>
          </reference>
        </references>
      </pivotArea>
    </format>
    <format dxfId="1853">
      <pivotArea dataOnly="0" labelOnly="1" fieldPosition="0">
        <references count="4">
          <reference field="2" count="1" selected="0">
            <x v="21"/>
          </reference>
          <reference field="3" count="1" selected="0">
            <x v="138"/>
          </reference>
          <reference field="4" count="1" selected="0">
            <x v="201"/>
          </reference>
          <reference field="6" count="1">
            <x v="141"/>
          </reference>
        </references>
      </pivotArea>
    </format>
    <format dxfId="1852">
      <pivotArea dataOnly="0" labelOnly="1" fieldPosition="0">
        <references count="4">
          <reference field="2" count="1" selected="0">
            <x v="21"/>
          </reference>
          <reference field="3" count="1" selected="0">
            <x v="139"/>
          </reference>
          <reference field="4" count="1" selected="0">
            <x v="11"/>
          </reference>
          <reference field="6" count="1">
            <x v="49"/>
          </reference>
        </references>
      </pivotArea>
    </format>
    <format dxfId="1851">
      <pivotArea dataOnly="0" labelOnly="1" fieldPosition="0">
        <references count="4">
          <reference field="2" count="1" selected="0">
            <x v="21"/>
          </reference>
          <reference field="3" count="1" selected="0">
            <x v="139"/>
          </reference>
          <reference field="4" count="1" selected="0">
            <x v="26"/>
          </reference>
          <reference field="6" count="1">
            <x v="155"/>
          </reference>
        </references>
      </pivotArea>
    </format>
    <format dxfId="1850">
      <pivotArea dataOnly="0" labelOnly="1" fieldPosition="0">
        <references count="4">
          <reference field="2" count="1" selected="0">
            <x v="21"/>
          </reference>
          <reference field="3" count="1" selected="0">
            <x v="140"/>
          </reference>
          <reference field="4" count="1" selected="0">
            <x v="201"/>
          </reference>
          <reference field="6" count="1">
            <x v="141"/>
          </reference>
        </references>
      </pivotArea>
    </format>
    <format dxfId="1849">
      <pivotArea dataOnly="0" labelOnly="1" fieldPosition="0">
        <references count="4">
          <reference field="2" count="1" selected="0">
            <x v="21"/>
          </reference>
          <reference field="3" count="1" selected="0">
            <x v="150"/>
          </reference>
          <reference field="4" count="1" selected="0">
            <x v="201"/>
          </reference>
          <reference field="6" count="1">
            <x v="141"/>
          </reference>
        </references>
      </pivotArea>
    </format>
    <format dxfId="1848">
      <pivotArea dataOnly="0" labelOnly="1" fieldPosition="0">
        <references count="4">
          <reference field="2" count="1" selected="0">
            <x v="21"/>
          </reference>
          <reference field="3" count="1" selected="0">
            <x v="153"/>
          </reference>
          <reference field="4" count="1" selected="0">
            <x v="5"/>
          </reference>
          <reference field="6" count="1">
            <x v="106"/>
          </reference>
        </references>
      </pivotArea>
    </format>
    <format dxfId="1847">
      <pivotArea dataOnly="0" labelOnly="1" fieldPosition="0">
        <references count="4">
          <reference field="2" count="1" selected="0">
            <x v="21"/>
          </reference>
          <reference field="3" count="1" selected="0">
            <x v="153"/>
          </reference>
          <reference field="4" count="1" selected="0">
            <x v="54"/>
          </reference>
          <reference field="6" count="1">
            <x v="159"/>
          </reference>
        </references>
      </pivotArea>
    </format>
    <format dxfId="1846">
      <pivotArea dataOnly="0" labelOnly="1" fieldPosition="0">
        <references count="4">
          <reference field="2" count="1" selected="0">
            <x v="21"/>
          </reference>
          <reference field="3" count="1" selected="0">
            <x v="153"/>
          </reference>
          <reference field="4" count="1" selected="0">
            <x v="181"/>
          </reference>
          <reference field="6" count="1">
            <x v="36"/>
          </reference>
        </references>
      </pivotArea>
    </format>
    <format dxfId="1845">
      <pivotArea dataOnly="0" labelOnly="1" fieldPosition="0">
        <references count="4">
          <reference field="2" count="1" selected="0">
            <x v="21"/>
          </reference>
          <reference field="3" count="1" selected="0">
            <x v="153"/>
          </reference>
          <reference field="4" count="1" selected="0">
            <x v="189"/>
          </reference>
          <reference field="6" count="1">
            <x v="49"/>
          </reference>
        </references>
      </pivotArea>
    </format>
    <format dxfId="1844">
      <pivotArea dataOnly="0" labelOnly="1" fieldPosition="0">
        <references count="4">
          <reference field="2" count="1" selected="0">
            <x v="21"/>
          </reference>
          <reference field="3" count="1" selected="0">
            <x v="158"/>
          </reference>
          <reference field="4" count="1" selected="0">
            <x v="201"/>
          </reference>
          <reference field="6" count="1">
            <x v="141"/>
          </reference>
        </references>
      </pivotArea>
    </format>
    <format dxfId="1843">
      <pivotArea dataOnly="0" labelOnly="1" fieldPosition="0">
        <references count="4">
          <reference field="2" count="1" selected="0">
            <x v="21"/>
          </reference>
          <reference field="3" count="1" selected="0">
            <x v="161"/>
          </reference>
          <reference field="4" count="1" selected="0">
            <x v="25"/>
          </reference>
          <reference field="6" count="1">
            <x v="155"/>
          </reference>
        </references>
      </pivotArea>
    </format>
    <format dxfId="1842">
      <pivotArea dataOnly="0" labelOnly="1" fieldPosition="0">
        <references count="4">
          <reference field="2" count="1" selected="0">
            <x v="21"/>
          </reference>
          <reference field="3" count="1" selected="0">
            <x v="170"/>
          </reference>
          <reference field="4" count="1" selected="0">
            <x v="201"/>
          </reference>
          <reference field="6" count="1">
            <x v="141"/>
          </reference>
        </references>
      </pivotArea>
    </format>
    <format dxfId="1841">
      <pivotArea dataOnly="0" labelOnly="1" fieldPosition="0">
        <references count="4">
          <reference field="2" count="1" selected="0">
            <x v="22"/>
          </reference>
          <reference field="3" count="1" selected="0">
            <x v="6"/>
          </reference>
          <reference field="4" count="1" selected="0">
            <x v="81"/>
          </reference>
          <reference field="6" count="1">
            <x v="3"/>
          </reference>
        </references>
      </pivotArea>
    </format>
    <format dxfId="1840">
      <pivotArea dataOnly="0" labelOnly="1" fieldPosition="0">
        <references count="4">
          <reference field="2" count="1" selected="0">
            <x v="22"/>
          </reference>
          <reference field="3" count="1" selected="0">
            <x v="8"/>
          </reference>
          <reference field="4" count="1" selected="0">
            <x v="77"/>
          </reference>
          <reference field="6" count="1">
            <x v="85"/>
          </reference>
        </references>
      </pivotArea>
    </format>
    <format dxfId="1839">
      <pivotArea dataOnly="0" labelOnly="1" fieldPosition="0">
        <references count="4">
          <reference field="2" count="1" selected="0">
            <x v="22"/>
          </reference>
          <reference field="3" count="1" selected="0">
            <x v="39"/>
          </reference>
          <reference field="4" count="1" selected="0">
            <x v="201"/>
          </reference>
          <reference field="6" count="1">
            <x v="141"/>
          </reference>
        </references>
      </pivotArea>
    </format>
    <format dxfId="1838">
      <pivotArea dataOnly="0" labelOnly="1" fieldPosition="0">
        <references count="4">
          <reference field="2" count="1" selected="0">
            <x v="22"/>
          </reference>
          <reference field="3" count="1" selected="0">
            <x v="55"/>
          </reference>
          <reference field="4" count="1" selected="0">
            <x v="188"/>
          </reference>
          <reference field="6" count="1">
            <x v="85"/>
          </reference>
        </references>
      </pivotArea>
    </format>
    <format dxfId="1837">
      <pivotArea dataOnly="0" labelOnly="1" fieldPosition="0">
        <references count="4">
          <reference field="2" count="1" selected="0">
            <x v="22"/>
          </reference>
          <reference field="3" count="1" selected="0">
            <x v="68"/>
          </reference>
          <reference field="4" count="1" selected="0">
            <x v="37"/>
          </reference>
          <reference field="6" count="1">
            <x v="56"/>
          </reference>
        </references>
      </pivotArea>
    </format>
    <format dxfId="1836">
      <pivotArea dataOnly="0" labelOnly="1" fieldPosition="0">
        <references count="4">
          <reference field="2" count="1" selected="0">
            <x v="22"/>
          </reference>
          <reference field="3" count="1" selected="0">
            <x v="68"/>
          </reference>
          <reference field="4" count="1" selected="0">
            <x v="78"/>
          </reference>
          <reference field="6" count="1">
            <x v="49"/>
          </reference>
        </references>
      </pivotArea>
    </format>
    <format dxfId="1835">
      <pivotArea dataOnly="0" labelOnly="1" fieldPosition="0">
        <references count="4">
          <reference field="2" count="1" selected="0">
            <x v="22"/>
          </reference>
          <reference field="3" count="1" selected="0">
            <x v="68"/>
          </reference>
          <reference field="4" count="1" selected="0">
            <x v="87"/>
          </reference>
          <reference field="6" count="1">
            <x v="96"/>
          </reference>
        </references>
      </pivotArea>
    </format>
    <format dxfId="1834">
      <pivotArea dataOnly="0" labelOnly="1" fieldPosition="0">
        <references count="4">
          <reference field="2" count="1" selected="0">
            <x v="22"/>
          </reference>
          <reference field="3" count="1" selected="0">
            <x v="68"/>
          </reference>
          <reference field="4" count="1" selected="0">
            <x v="179"/>
          </reference>
          <reference field="6" count="1">
            <x v="0"/>
          </reference>
        </references>
      </pivotArea>
    </format>
    <format dxfId="1833">
      <pivotArea dataOnly="0" labelOnly="1" fieldPosition="0">
        <references count="4">
          <reference field="2" count="1" selected="0">
            <x v="22"/>
          </reference>
          <reference field="3" count="1" selected="0">
            <x v="147"/>
          </reference>
          <reference field="4" count="1" selected="0">
            <x v="201"/>
          </reference>
          <reference field="6" count="1">
            <x v="141"/>
          </reference>
        </references>
      </pivotArea>
    </format>
    <format dxfId="1832">
      <pivotArea dataOnly="0" labelOnly="1" fieldPosition="0">
        <references count="4">
          <reference field="2" count="1" selected="0">
            <x v="22"/>
          </reference>
          <reference field="3" count="1" selected="0">
            <x v="156"/>
          </reference>
          <reference field="4" count="1" selected="0">
            <x v="26"/>
          </reference>
          <reference field="6" count="1">
            <x v="56"/>
          </reference>
        </references>
      </pivotArea>
    </format>
    <format dxfId="1831">
      <pivotArea dataOnly="0" labelOnly="1" fieldPosition="0">
        <references count="4">
          <reference field="2" count="1" selected="0">
            <x v="22"/>
          </reference>
          <reference field="3" count="1" selected="0">
            <x v="156"/>
          </reference>
          <reference field="4" count="1" selected="0">
            <x v="72"/>
          </reference>
          <reference field="6" count="1">
            <x v="5"/>
          </reference>
        </references>
      </pivotArea>
    </format>
    <format dxfId="1830">
      <pivotArea dataOnly="0" labelOnly="1" fieldPosition="0">
        <references count="4">
          <reference field="2" count="1" selected="0">
            <x v="22"/>
          </reference>
          <reference field="3" count="1" selected="0">
            <x v="156"/>
          </reference>
          <reference field="4" count="1" selected="0">
            <x v="142"/>
          </reference>
          <reference field="6" count="1">
            <x v="13"/>
          </reference>
        </references>
      </pivotArea>
    </format>
    <format dxfId="1829">
      <pivotArea dataOnly="0" labelOnly="1" fieldPosition="0">
        <references count="4">
          <reference field="2" count="1" selected="0">
            <x v="22"/>
          </reference>
          <reference field="3" count="1" selected="0">
            <x v="156"/>
          </reference>
          <reference field="4" count="1" selected="0">
            <x v="167"/>
          </reference>
          <reference field="6" count="1">
            <x v="56"/>
          </reference>
        </references>
      </pivotArea>
    </format>
    <format dxfId="1828">
      <pivotArea dataOnly="0" labelOnly="1" fieldPosition="0">
        <references count="4">
          <reference field="2" count="1" selected="0">
            <x v="23"/>
          </reference>
          <reference field="3" count="1" selected="0">
            <x v="1"/>
          </reference>
          <reference field="4" count="1" selected="0">
            <x v="201"/>
          </reference>
          <reference field="6" count="1">
            <x v="141"/>
          </reference>
        </references>
      </pivotArea>
    </format>
    <format dxfId="1827">
      <pivotArea dataOnly="0" labelOnly="1" fieldPosition="0">
        <references count="4">
          <reference field="2" count="1" selected="0">
            <x v="23"/>
          </reference>
          <reference field="3" count="1" selected="0">
            <x v="5"/>
          </reference>
          <reference field="4" count="1" selected="0">
            <x v="1"/>
          </reference>
          <reference field="6" count="1">
            <x v="110"/>
          </reference>
        </references>
      </pivotArea>
    </format>
    <format dxfId="1826">
      <pivotArea dataOnly="0" labelOnly="1" fieldPosition="0">
        <references count="4">
          <reference field="2" count="1" selected="0">
            <x v="23"/>
          </reference>
          <reference field="3" count="1" selected="0">
            <x v="5"/>
          </reference>
          <reference field="4" count="1" selected="0">
            <x v="105"/>
          </reference>
          <reference field="6" count="1">
            <x v="90"/>
          </reference>
        </references>
      </pivotArea>
    </format>
    <format dxfId="1825">
      <pivotArea dataOnly="0" labelOnly="1" fieldPosition="0">
        <references count="4">
          <reference field="2" count="1" selected="0">
            <x v="23"/>
          </reference>
          <reference field="3" count="1" selected="0">
            <x v="5"/>
          </reference>
          <reference field="4" count="1" selected="0">
            <x v="121"/>
          </reference>
          <reference field="6" count="1">
            <x v="42"/>
          </reference>
        </references>
      </pivotArea>
    </format>
    <format dxfId="1824">
      <pivotArea dataOnly="0" labelOnly="1" fieldPosition="0">
        <references count="4">
          <reference field="2" count="1" selected="0">
            <x v="23"/>
          </reference>
          <reference field="3" count="1" selected="0">
            <x v="5"/>
          </reference>
          <reference field="4" count="1" selected="0">
            <x v="144"/>
          </reference>
          <reference field="6" count="1">
            <x v="162"/>
          </reference>
        </references>
      </pivotArea>
    </format>
    <format dxfId="1823">
      <pivotArea dataOnly="0" labelOnly="1" fieldPosition="0">
        <references count="4">
          <reference field="2" count="1" selected="0">
            <x v="23"/>
          </reference>
          <reference field="3" count="1" selected="0">
            <x v="5"/>
          </reference>
          <reference field="4" count="1" selected="0">
            <x v="149"/>
          </reference>
          <reference field="6" count="1">
            <x v="158"/>
          </reference>
        </references>
      </pivotArea>
    </format>
    <format dxfId="1822">
      <pivotArea dataOnly="0" labelOnly="1" fieldPosition="0">
        <references count="4">
          <reference field="2" count="1" selected="0">
            <x v="23"/>
          </reference>
          <reference field="3" count="1" selected="0">
            <x v="16"/>
          </reference>
          <reference field="4" count="1" selected="0">
            <x v="201"/>
          </reference>
          <reference field="6" count="1">
            <x v="141"/>
          </reference>
        </references>
      </pivotArea>
    </format>
    <format dxfId="1821">
      <pivotArea dataOnly="0" labelOnly="1" fieldPosition="0">
        <references count="4">
          <reference field="2" count="1" selected="0">
            <x v="23"/>
          </reference>
          <reference field="3" count="1" selected="0">
            <x v="46"/>
          </reference>
          <reference field="4" count="1" selected="0">
            <x v="201"/>
          </reference>
          <reference field="6" count="1">
            <x v="141"/>
          </reference>
        </references>
      </pivotArea>
    </format>
    <format dxfId="1820">
      <pivotArea dataOnly="0" labelOnly="1" fieldPosition="0">
        <references count="4">
          <reference field="2" count="1" selected="0">
            <x v="23"/>
          </reference>
          <reference field="3" count="1" selected="0">
            <x v="54"/>
          </reference>
          <reference field="4" count="1" selected="0">
            <x v="201"/>
          </reference>
          <reference field="6" count="1">
            <x v="141"/>
          </reference>
        </references>
      </pivotArea>
    </format>
    <format dxfId="1819">
      <pivotArea dataOnly="0" labelOnly="1" fieldPosition="0">
        <references count="4">
          <reference field="2" count="1" selected="0">
            <x v="23"/>
          </reference>
          <reference field="3" count="1" selected="0">
            <x v="88"/>
          </reference>
          <reference field="4" count="1" selected="0">
            <x v="62"/>
          </reference>
          <reference field="6" count="1">
            <x v="49"/>
          </reference>
        </references>
      </pivotArea>
    </format>
    <format dxfId="1818">
      <pivotArea dataOnly="0" labelOnly="1" fieldPosition="0">
        <references count="4">
          <reference field="2" count="1" selected="0">
            <x v="23"/>
          </reference>
          <reference field="3" count="1" selected="0">
            <x v="94"/>
          </reference>
          <reference field="4" count="1" selected="0">
            <x v="201"/>
          </reference>
          <reference field="6" count="1">
            <x v="141"/>
          </reference>
        </references>
      </pivotArea>
    </format>
    <format dxfId="1817">
      <pivotArea dataOnly="0" labelOnly="1" fieldPosition="0">
        <references count="4">
          <reference field="2" count="1" selected="0">
            <x v="23"/>
          </reference>
          <reference field="3" count="1" selected="0">
            <x v="96"/>
          </reference>
          <reference field="4" count="1" selected="0">
            <x v="55"/>
          </reference>
          <reference field="6" count="1">
            <x v="107"/>
          </reference>
        </references>
      </pivotArea>
    </format>
    <format dxfId="1816">
      <pivotArea dataOnly="0" labelOnly="1" fieldPosition="0">
        <references count="4">
          <reference field="2" count="1" selected="0">
            <x v="23"/>
          </reference>
          <reference field="3" count="1" selected="0">
            <x v="96"/>
          </reference>
          <reference field="4" count="1" selected="0">
            <x v="60"/>
          </reference>
          <reference field="6" count="1">
            <x v="79"/>
          </reference>
        </references>
      </pivotArea>
    </format>
    <format dxfId="1815">
      <pivotArea dataOnly="0" labelOnly="1" fieldPosition="0">
        <references count="4">
          <reference field="2" count="1" selected="0">
            <x v="23"/>
          </reference>
          <reference field="3" count="1" selected="0">
            <x v="96"/>
          </reference>
          <reference field="4" count="1" selected="0">
            <x v="66"/>
          </reference>
          <reference field="6" count="1">
            <x v="49"/>
          </reference>
        </references>
      </pivotArea>
    </format>
    <format dxfId="1814">
      <pivotArea dataOnly="0" labelOnly="1" fieldPosition="0">
        <references count="4">
          <reference field="2" count="1" selected="0">
            <x v="23"/>
          </reference>
          <reference field="3" count="1" selected="0">
            <x v="107"/>
          </reference>
          <reference field="4" count="1" selected="0">
            <x v="194"/>
          </reference>
          <reference field="6" count="1">
            <x v="109"/>
          </reference>
        </references>
      </pivotArea>
    </format>
    <format dxfId="1813">
      <pivotArea dataOnly="0" labelOnly="1" fieldPosition="0">
        <references count="4">
          <reference field="2" count="1" selected="0">
            <x v="23"/>
          </reference>
          <reference field="3" count="1" selected="0">
            <x v="107"/>
          </reference>
          <reference field="4" count="1" selected="0">
            <x v="198"/>
          </reference>
          <reference field="6" count="1">
            <x v="92"/>
          </reference>
        </references>
      </pivotArea>
    </format>
    <format dxfId="1812">
      <pivotArea dataOnly="0" labelOnly="1" fieldPosition="0">
        <references count="4">
          <reference field="2" count="1" selected="0">
            <x v="23"/>
          </reference>
          <reference field="3" count="1" selected="0">
            <x v="125"/>
          </reference>
          <reference field="4" count="1" selected="0">
            <x v="201"/>
          </reference>
          <reference field="6" count="1">
            <x v="141"/>
          </reference>
        </references>
      </pivotArea>
    </format>
    <format dxfId="1811">
      <pivotArea dataOnly="0" labelOnly="1" fieldPosition="0">
        <references count="4">
          <reference field="2" count="1" selected="0">
            <x v="23"/>
          </reference>
          <reference field="3" count="1" selected="0">
            <x v="129"/>
          </reference>
          <reference field="4" count="1" selected="0">
            <x v="30"/>
          </reference>
          <reference field="6" count="1">
            <x v="66"/>
          </reference>
        </references>
      </pivotArea>
    </format>
    <format dxfId="1810">
      <pivotArea dataOnly="0" labelOnly="1" fieldPosition="0">
        <references count="4">
          <reference field="2" count="1" selected="0">
            <x v="23"/>
          </reference>
          <reference field="3" count="1" selected="0">
            <x v="129"/>
          </reference>
          <reference field="4" count="1" selected="0">
            <x v="45"/>
          </reference>
          <reference field="6" count="1">
            <x v="119"/>
          </reference>
        </references>
      </pivotArea>
    </format>
    <format dxfId="1809">
      <pivotArea dataOnly="0" labelOnly="1" fieldPosition="0">
        <references count="4">
          <reference field="2" count="1" selected="0">
            <x v="23"/>
          </reference>
          <reference field="3" count="1" selected="0">
            <x v="129"/>
          </reference>
          <reference field="4" count="1" selected="0">
            <x v="71"/>
          </reference>
          <reference field="6" count="1">
            <x v="57"/>
          </reference>
        </references>
      </pivotArea>
    </format>
    <format dxfId="1808">
      <pivotArea dataOnly="0" labelOnly="1" fieldPosition="0">
        <references count="4">
          <reference field="2" count="1" selected="0">
            <x v="23"/>
          </reference>
          <reference field="3" count="1" selected="0">
            <x v="129"/>
          </reference>
          <reference field="4" count="1" selected="0">
            <x v="120"/>
          </reference>
          <reference field="6" count="1">
            <x v="24"/>
          </reference>
        </references>
      </pivotArea>
    </format>
    <format dxfId="1807">
      <pivotArea dataOnly="0" labelOnly="1" fieldPosition="0">
        <references count="4">
          <reference field="2" count="1" selected="0">
            <x v="23"/>
          </reference>
          <reference field="3" count="1" selected="0">
            <x v="129"/>
          </reference>
          <reference field="4" count="1" selected="0">
            <x v="121"/>
          </reference>
          <reference field="6" count="1">
            <x v="42"/>
          </reference>
        </references>
      </pivotArea>
    </format>
    <format dxfId="1806">
      <pivotArea dataOnly="0" labelOnly="1" fieldPosition="0">
        <references count="4">
          <reference field="2" count="1" selected="0">
            <x v="23"/>
          </reference>
          <reference field="3" count="1" selected="0">
            <x v="129"/>
          </reference>
          <reference field="4" count="1" selected="0">
            <x v="132"/>
          </reference>
          <reference field="6" count="1">
            <x v="15"/>
          </reference>
        </references>
      </pivotArea>
    </format>
    <format dxfId="1805">
      <pivotArea dataOnly="0" labelOnly="1" fieldPosition="0">
        <references count="4">
          <reference field="2" count="1" selected="0">
            <x v="23"/>
          </reference>
          <reference field="3" count="1" selected="0">
            <x v="129"/>
          </reference>
          <reference field="4" count="1" selected="0">
            <x v="200"/>
          </reference>
          <reference field="6" count="1">
            <x v="21"/>
          </reference>
        </references>
      </pivotArea>
    </format>
    <format dxfId="1804">
      <pivotArea dataOnly="0" labelOnly="1" fieldPosition="0">
        <references count="4">
          <reference field="2" count="1" selected="0">
            <x v="23"/>
          </reference>
          <reference field="3" count="1" selected="0">
            <x v="148"/>
          </reference>
          <reference field="4" count="1" selected="0">
            <x v="201"/>
          </reference>
          <reference field="6" count="1">
            <x v="141"/>
          </reference>
        </references>
      </pivotArea>
    </format>
    <format dxfId="1803">
      <pivotArea dataOnly="0" labelOnly="1" fieldPosition="0">
        <references count="4">
          <reference field="2" count="1" selected="0">
            <x v="23"/>
          </reference>
          <reference field="3" count="1" selected="0">
            <x v="168"/>
          </reference>
          <reference field="4" count="1" selected="0">
            <x v="197"/>
          </reference>
          <reference field="6" count="1">
            <x v="91"/>
          </reference>
        </references>
      </pivotArea>
    </format>
    <format dxfId="1802">
      <pivotArea dataOnly="0" labelOnly="1" fieldPosition="0">
        <references count="4">
          <reference field="2" count="1" selected="0">
            <x v="23"/>
          </reference>
          <reference field="3" count="1" selected="0">
            <x v="172"/>
          </reference>
          <reference field="4" count="1" selected="0">
            <x v="201"/>
          </reference>
          <reference field="6" count="1">
            <x v="141"/>
          </reference>
        </references>
      </pivotArea>
    </format>
    <format dxfId="1801">
      <pivotArea dataOnly="0" labelOnly="1" fieldPosition="0">
        <references count="4">
          <reference field="2" count="1" selected="0">
            <x v="24"/>
          </reference>
          <reference field="3" count="1" selected="0">
            <x v="49"/>
          </reference>
          <reference field="4" count="1" selected="0">
            <x v="166"/>
          </reference>
          <reference field="6" count="1">
            <x v="145"/>
          </reference>
        </references>
      </pivotArea>
    </format>
    <format dxfId="1800">
      <pivotArea dataOnly="0" labelOnly="1" fieldPosition="0">
        <references count="4">
          <reference field="2" count="1" selected="0">
            <x v="24"/>
          </reference>
          <reference field="3" count="1" selected="0">
            <x v="49"/>
          </reference>
          <reference field="4" count="1" selected="0">
            <x v="195"/>
          </reference>
          <reference field="6" count="1">
            <x v="149"/>
          </reference>
        </references>
      </pivotArea>
    </format>
    <format dxfId="1799">
      <pivotArea dataOnly="0" labelOnly="1" fieldPosition="0">
        <references count="4">
          <reference field="2" count="1" selected="0">
            <x v="24"/>
          </reference>
          <reference field="3" count="1" selected="0">
            <x v="57"/>
          </reference>
          <reference field="4" count="1" selected="0">
            <x v="201"/>
          </reference>
          <reference field="6" count="1">
            <x v="141"/>
          </reference>
        </references>
      </pivotArea>
    </format>
    <format dxfId="1798">
      <pivotArea dataOnly="0" labelOnly="1" fieldPosition="0">
        <references count="4">
          <reference field="2" count="1" selected="0">
            <x v="24"/>
          </reference>
          <reference field="3" count="1" selected="0">
            <x v="64"/>
          </reference>
          <reference field="4" count="1" selected="0">
            <x v="50"/>
          </reference>
          <reference field="6" count="1">
            <x v="49"/>
          </reference>
        </references>
      </pivotArea>
    </format>
    <format dxfId="1797">
      <pivotArea dataOnly="0" labelOnly="1" fieldPosition="0">
        <references count="4">
          <reference field="2" count="1" selected="0">
            <x v="24"/>
          </reference>
          <reference field="3" count="1" selected="0">
            <x v="64"/>
          </reference>
          <reference field="4" count="1" selected="0">
            <x v="148"/>
          </reference>
          <reference field="6" count="1">
            <x v="22"/>
          </reference>
        </references>
      </pivotArea>
    </format>
    <format dxfId="1796">
      <pivotArea dataOnly="0" labelOnly="1" fieldPosition="0">
        <references count="4">
          <reference field="2" count="1" selected="0">
            <x v="24"/>
          </reference>
          <reference field="3" count="1" selected="0">
            <x v="149"/>
          </reference>
          <reference field="4" count="1" selected="0">
            <x v="201"/>
          </reference>
          <reference field="6" count="1">
            <x v="141"/>
          </reference>
        </references>
      </pivotArea>
    </format>
    <format dxfId="1795">
      <pivotArea dataOnly="0" labelOnly="1" fieldPosition="0">
        <references count="4">
          <reference field="2" count="1" selected="0">
            <x v="25"/>
          </reference>
          <reference field="3" count="1" selected="0">
            <x v="33"/>
          </reference>
          <reference field="4" count="1" selected="0">
            <x v="201"/>
          </reference>
          <reference field="6" count="1">
            <x v="141"/>
          </reference>
        </references>
      </pivotArea>
    </format>
    <format dxfId="1794">
      <pivotArea dataOnly="0" labelOnly="1" fieldPosition="0">
        <references count="4">
          <reference field="2" count="1" selected="0">
            <x v="25"/>
          </reference>
          <reference field="3" count="1" selected="0">
            <x v="47"/>
          </reference>
          <reference field="4" count="1" selected="0">
            <x v="34"/>
          </reference>
          <reference field="6" count="1">
            <x v="94"/>
          </reference>
        </references>
      </pivotArea>
    </format>
    <format dxfId="1793">
      <pivotArea dataOnly="0" labelOnly="1" fieldPosition="0">
        <references count="4">
          <reference field="2" count="1" selected="0">
            <x v="25"/>
          </reference>
          <reference field="3" count="1" selected="0">
            <x v="47"/>
          </reference>
          <reference field="4" count="1" selected="0">
            <x v="35"/>
          </reference>
          <reference field="6" count="1">
            <x v="94"/>
          </reference>
        </references>
      </pivotArea>
    </format>
    <format dxfId="1792">
      <pivotArea dataOnly="0" labelOnly="1" fieldPosition="0">
        <references count="4">
          <reference field="2" count="1" selected="0">
            <x v="25"/>
          </reference>
          <reference field="3" count="1" selected="0">
            <x v="47"/>
          </reference>
          <reference field="4" count="1" selected="0">
            <x v="174"/>
          </reference>
          <reference field="6" count="1">
            <x v="73"/>
          </reference>
        </references>
      </pivotArea>
    </format>
    <format dxfId="1791">
      <pivotArea dataOnly="0" labelOnly="1" fieldPosition="0">
        <references count="4">
          <reference field="2" count="1" selected="0">
            <x v="25"/>
          </reference>
          <reference field="3" count="1" selected="0">
            <x v="56"/>
          </reference>
          <reference field="4" count="1" selected="0">
            <x v="201"/>
          </reference>
          <reference field="6" count="1">
            <x v="141"/>
          </reference>
        </references>
      </pivotArea>
    </format>
    <format dxfId="1790">
      <pivotArea dataOnly="0" labelOnly="1" fieldPosition="0">
        <references count="4">
          <reference field="2" count="1" selected="0">
            <x v="25"/>
          </reference>
          <reference field="3" count="1" selected="0">
            <x v="59"/>
          </reference>
          <reference field="4" count="1" selected="0">
            <x v="49"/>
          </reference>
          <reference field="6" count="1">
            <x v="88"/>
          </reference>
        </references>
      </pivotArea>
    </format>
    <format dxfId="1789">
      <pivotArea dataOnly="0" labelOnly="1" fieldPosition="0">
        <references count="4">
          <reference field="2" count="1" selected="0">
            <x v="25"/>
          </reference>
          <reference field="3" count="1" selected="0">
            <x v="59"/>
          </reference>
          <reference field="4" count="1" selected="0">
            <x v="51"/>
          </reference>
          <reference field="6" count="1">
            <x v="11"/>
          </reference>
        </references>
      </pivotArea>
    </format>
    <format dxfId="1788">
      <pivotArea dataOnly="0" labelOnly="1" fieldPosition="0">
        <references count="4">
          <reference field="2" count="1" selected="0">
            <x v="25"/>
          </reference>
          <reference field="3" count="1" selected="0">
            <x v="59"/>
          </reference>
          <reference field="4" count="1" selected="0">
            <x v="93"/>
          </reference>
          <reference field="6" count="1">
            <x v="38"/>
          </reference>
        </references>
      </pivotArea>
    </format>
    <format dxfId="1787">
      <pivotArea dataOnly="0" labelOnly="1" fieldPosition="0">
        <references count="4">
          <reference field="2" count="1" selected="0">
            <x v="25"/>
          </reference>
          <reference field="3" count="1" selected="0">
            <x v="59"/>
          </reference>
          <reference field="4" count="1" selected="0">
            <x v="100"/>
          </reference>
          <reference field="6" count="1">
            <x v="129"/>
          </reference>
        </references>
      </pivotArea>
    </format>
    <format dxfId="1786">
      <pivotArea dataOnly="0" labelOnly="1" fieldPosition="0">
        <references count="4">
          <reference field="2" count="1" selected="0">
            <x v="25"/>
          </reference>
          <reference field="3" count="1" selected="0">
            <x v="59"/>
          </reference>
          <reference field="4" count="1" selected="0">
            <x v="129"/>
          </reference>
          <reference field="6" count="1">
            <x v="143"/>
          </reference>
        </references>
      </pivotArea>
    </format>
    <format dxfId="1785">
      <pivotArea dataOnly="0" labelOnly="1" fieldPosition="0">
        <references count="4">
          <reference field="2" count="1" selected="0">
            <x v="25"/>
          </reference>
          <reference field="3" count="1" selected="0">
            <x v="59"/>
          </reference>
          <reference field="4" count="1" selected="0">
            <x v="147"/>
          </reference>
          <reference field="6" count="1">
            <x v="49"/>
          </reference>
        </references>
      </pivotArea>
    </format>
    <format dxfId="1784">
      <pivotArea dataOnly="0" labelOnly="1" fieldPosition="0">
        <references count="4">
          <reference field="2" count="1" selected="0">
            <x v="25"/>
          </reference>
          <reference field="3" count="1" selected="0">
            <x v="60"/>
          </reference>
          <reference field="4" count="1" selected="0">
            <x v="48"/>
          </reference>
          <reference field="6" count="1">
            <x v="88"/>
          </reference>
        </references>
      </pivotArea>
    </format>
    <format dxfId="1783">
      <pivotArea dataOnly="0" labelOnly="1" fieldPosition="0">
        <references count="4">
          <reference field="2" count="1" selected="0">
            <x v="25"/>
          </reference>
          <reference field="3" count="1" selected="0">
            <x v="60"/>
          </reference>
          <reference field="4" count="1" selected="0">
            <x v="51"/>
          </reference>
          <reference field="6" count="1">
            <x v="11"/>
          </reference>
        </references>
      </pivotArea>
    </format>
    <format dxfId="1782">
      <pivotArea dataOnly="0" labelOnly="1" fieldPosition="0">
        <references count="4">
          <reference field="2" count="1" selected="0">
            <x v="25"/>
          </reference>
          <reference field="3" count="1" selected="0">
            <x v="60"/>
          </reference>
          <reference field="4" count="1" selected="0">
            <x v="53"/>
          </reference>
          <reference field="6" count="1">
            <x v="72"/>
          </reference>
        </references>
      </pivotArea>
    </format>
    <format dxfId="1781">
      <pivotArea dataOnly="0" labelOnly="1" fieldPosition="0">
        <references count="4">
          <reference field="2" count="1" selected="0">
            <x v="25"/>
          </reference>
          <reference field="3" count="1" selected="0">
            <x v="60"/>
          </reference>
          <reference field="4" count="1" selected="0">
            <x v="61"/>
          </reference>
          <reference field="6" count="1">
            <x v="7"/>
          </reference>
        </references>
      </pivotArea>
    </format>
    <format dxfId="1780">
      <pivotArea dataOnly="0" labelOnly="1" fieldPosition="0">
        <references count="4">
          <reference field="2" count="1" selected="0">
            <x v="25"/>
          </reference>
          <reference field="3" count="1" selected="0">
            <x v="60"/>
          </reference>
          <reference field="4" count="1" selected="0">
            <x v="93"/>
          </reference>
          <reference field="6" count="1">
            <x v="38"/>
          </reference>
        </references>
      </pivotArea>
    </format>
    <format dxfId="1779">
      <pivotArea dataOnly="0" labelOnly="1" fieldPosition="0">
        <references count="4">
          <reference field="2" count="1" selected="0">
            <x v="25"/>
          </reference>
          <reference field="3" count="1" selected="0">
            <x v="60"/>
          </reference>
          <reference field="4" count="1" selected="0">
            <x v="158"/>
          </reference>
          <reference field="6" count="1">
            <x v="138"/>
          </reference>
        </references>
      </pivotArea>
    </format>
    <format dxfId="1778">
      <pivotArea dataOnly="0" labelOnly="1" fieldPosition="0">
        <references count="4">
          <reference field="2" count="1" selected="0">
            <x v="25"/>
          </reference>
          <reference field="3" count="1" selected="0">
            <x v="131"/>
          </reference>
          <reference field="4" count="1" selected="0">
            <x v="51"/>
          </reference>
          <reference field="6" count="1">
            <x v="1"/>
          </reference>
        </references>
      </pivotArea>
    </format>
    <format dxfId="1777">
      <pivotArea dataOnly="0" labelOnly="1" fieldPosition="0">
        <references count="4">
          <reference field="2" count="1" selected="0">
            <x v="25"/>
          </reference>
          <reference field="3" count="1" selected="0">
            <x v="131"/>
          </reference>
          <reference field="4" count="1" selected="0">
            <x v="69"/>
          </reference>
          <reference field="6" count="2">
            <x v="51"/>
            <x v="136"/>
          </reference>
        </references>
      </pivotArea>
    </format>
    <format dxfId="1776">
      <pivotArea dataOnly="0" labelOnly="1" fieldPosition="0">
        <references count="4">
          <reference field="2" count="1" selected="0">
            <x v="25"/>
          </reference>
          <reference field="3" count="1" selected="0">
            <x v="131"/>
          </reference>
          <reference field="4" count="1" selected="0">
            <x v="130"/>
          </reference>
          <reference field="6" count="1">
            <x v="47"/>
          </reference>
        </references>
      </pivotArea>
    </format>
    <format dxfId="1775">
      <pivotArea dataOnly="0" labelOnly="1" fieldPosition="0">
        <references count="4">
          <reference field="2" count="1" selected="0">
            <x v="25"/>
          </reference>
          <reference field="3" count="1" selected="0">
            <x v="132"/>
          </reference>
          <reference field="4" count="1" selected="0">
            <x v="201"/>
          </reference>
          <reference field="6" count="1">
            <x v="141"/>
          </reference>
        </references>
      </pivotArea>
    </format>
    <format dxfId="1774">
      <pivotArea dataOnly="0" labelOnly="1" fieldPosition="0">
        <references count="4">
          <reference field="2" count="1" selected="0">
            <x v="26"/>
          </reference>
          <reference field="3" count="1" selected="0">
            <x v="87"/>
          </reference>
          <reference field="4" count="1" selected="0">
            <x v="201"/>
          </reference>
          <reference field="6" count="1">
            <x v="141"/>
          </reference>
        </references>
      </pivotArea>
    </format>
    <format dxfId="1773">
      <pivotArea dataOnly="0" labelOnly="1" fieldPosition="0">
        <references count="5">
          <reference field="2" count="1" selected="0">
            <x v="0"/>
          </reference>
          <reference field="3" count="1" selected="0">
            <x v="14"/>
          </reference>
          <reference field="4" count="1" selected="0">
            <x v="92"/>
          </reference>
          <reference field="6" count="1" selected="0">
            <x v="124"/>
          </reference>
          <reference field="7" count="1">
            <x v="154"/>
          </reference>
        </references>
      </pivotArea>
    </format>
    <format dxfId="1772">
      <pivotArea dataOnly="0" labelOnly="1" fieldPosition="0">
        <references count="5">
          <reference field="2" count="1" selected="0">
            <x v="0"/>
          </reference>
          <reference field="3" count="1" selected="0">
            <x v="14"/>
          </reference>
          <reference field="4" count="1" selected="0">
            <x v="92"/>
          </reference>
          <reference field="6" count="1" selected="0">
            <x v="125"/>
          </reference>
          <reference field="7" count="1">
            <x v="154"/>
          </reference>
        </references>
      </pivotArea>
    </format>
    <format dxfId="1771">
      <pivotArea dataOnly="0" labelOnly="1" fieldPosition="0">
        <references count="5">
          <reference field="2" count="1" selected="0">
            <x v="0"/>
          </reference>
          <reference field="3" count="1" selected="0">
            <x v="51"/>
          </reference>
          <reference field="4" count="1" selected="0">
            <x v="201"/>
          </reference>
          <reference field="6" count="1" selected="0">
            <x v="141"/>
          </reference>
          <reference field="7" count="1">
            <x v="111"/>
          </reference>
        </references>
      </pivotArea>
    </format>
    <format dxfId="1770">
      <pivotArea dataOnly="0" labelOnly="1" fieldPosition="0">
        <references count="5">
          <reference field="2" count="1" selected="0">
            <x v="0"/>
          </reference>
          <reference field="3" count="1" selected="0">
            <x v="63"/>
          </reference>
          <reference field="4" count="1" selected="0">
            <x v="201"/>
          </reference>
          <reference field="6" count="1" selected="0">
            <x v="141"/>
          </reference>
          <reference field="7" count="1">
            <x v="111"/>
          </reference>
        </references>
      </pivotArea>
    </format>
    <format dxfId="1769">
      <pivotArea dataOnly="0" labelOnly="1" fieldPosition="0">
        <references count="5">
          <reference field="2" count="1" selected="0">
            <x v="0"/>
          </reference>
          <reference field="3" count="1" selected="0">
            <x v="65"/>
          </reference>
          <reference field="4" count="1" selected="0">
            <x v="65"/>
          </reference>
          <reference field="6" count="1" selected="0">
            <x v="131"/>
          </reference>
          <reference field="7" count="1">
            <x v="137"/>
          </reference>
        </references>
      </pivotArea>
    </format>
    <format dxfId="1768">
      <pivotArea dataOnly="0" labelOnly="1" fieldPosition="0">
        <references count="5">
          <reference field="2" count="1" selected="0">
            <x v="0"/>
          </reference>
          <reference field="3" count="1" selected="0">
            <x v="65"/>
          </reference>
          <reference field="4" count="1" selected="0">
            <x v="109"/>
          </reference>
          <reference field="6" count="1" selected="0">
            <x v="58"/>
          </reference>
          <reference field="7" count="1">
            <x v="137"/>
          </reference>
        </references>
      </pivotArea>
    </format>
    <format dxfId="1767">
      <pivotArea dataOnly="0" labelOnly="1" fieldPosition="0">
        <references count="5">
          <reference field="2" count="1" selected="0">
            <x v="0"/>
          </reference>
          <reference field="3" count="1" selected="0">
            <x v="65"/>
          </reference>
          <reference field="4" count="1" selected="0">
            <x v="117"/>
          </reference>
          <reference field="6" count="1" selected="0">
            <x v="86"/>
          </reference>
          <reference field="7" count="1">
            <x v="28"/>
          </reference>
        </references>
      </pivotArea>
    </format>
    <format dxfId="1766">
      <pivotArea dataOnly="0" labelOnly="1" fieldPosition="0">
        <references count="5">
          <reference field="2" count="1" selected="0">
            <x v="1"/>
          </reference>
          <reference field="3" count="1" selected="0">
            <x v="78"/>
          </reference>
          <reference field="4" count="1" selected="0">
            <x v="201"/>
          </reference>
          <reference field="6" count="1" selected="0">
            <x v="141"/>
          </reference>
          <reference field="7" count="1">
            <x v="111"/>
          </reference>
        </references>
      </pivotArea>
    </format>
    <format dxfId="1765">
      <pivotArea dataOnly="0" labelOnly="1" fieldPosition="0">
        <references count="5">
          <reference field="2" count="1" selected="0">
            <x v="1"/>
          </reference>
          <reference field="3" count="1" selected="0">
            <x v="91"/>
          </reference>
          <reference field="4" count="1" selected="0">
            <x v="201"/>
          </reference>
          <reference field="6" count="1" selected="0">
            <x v="141"/>
          </reference>
          <reference field="7" count="1">
            <x v="111"/>
          </reference>
        </references>
      </pivotArea>
    </format>
    <format dxfId="1764">
      <pivotArea dataOnly="0" labelOnly="1" fieldPosition="0">
        <references count="5">
          <reference field="2" count="1" selected="0">
            <x v="1"/>
          </reference>
          <reference field="3" count="1" selected="0">
            <x v="112"/>
          </reference>
          <reference field="4" count="1" selected="0">
            <x v="201"/>
          </reference>
          <reference field="6" count="1" selected="0">
            <x v="141"/>
          </reference>
          <reference field="7" count="1">
            <x v="111"/>
          </reference>
        </references>
      </pivotArea>
    </format>
    <format dxfId="1763">
      <pivotArea dataOnly="0" labelOnly="1" fieldPosition="0">
        <references count="5">
          <reference field="2" count="1" selected="0">
            <x v="1"/>
          </reference>
          <reference field="3" count="1" selected="0">
            <x v="123"/>
          </reference>
          <reference field="4" count="1" selected="0">
            <x v="32"/>
          </reference>
          <reference field="6" count="1" selected="0">
            <x v="117"/>
          </reference>
          <reference field="7" count="1">
            <x v="57"/>
          </reference>
        </references>
      </pivotArea>
    </format>
    <format dxfId="1762">
      <pivotArea dataOnly="0" labelOnly="1" fieldPosition="0">
        <references count="5">
          <reference field="2" count="1" selected="0">
            <x v="1"/>
          </reference>
          <reference field="3" count="1" selected="0">
            <x v="123"/>
          </reference>
          <reference field="4" count="1" selected="0">
            <x v="41"/>
          </reference>
          <reference field="6" count="1" selected="0">
            <x v="9"/>
          </reference>
          <reference field="7" count="1">
            <x v="78"/>
          </reference>
        </references>
      </pivotArea>
    </format>
    <format dxfId="1761">
      <pivotArea dataOnly="0" labelOnly="1" fieldPosition="0">
        <references count="5">
          <reference field="2" count="1" selected="0">
            <x v="1"/>
          </reference>
          <reference field="3" count="1" selected="0">
            <x v="123"/>
          </reference>
          <reference field="4" count="1" selected="0">
            <x v="43"/>
          </reference>
          <reference field="6" count="1" selected="0">
            <x v="75"/>
          </reference>
          <reference field="7" count="1">
            <x v="78"/>
          </reference>
        </references>
      </pivotArea>
    </format>
    <format dxfId="1760">
      <pivotArea dataOnly="0" labelOnly="1" fieldPosition="0">
        <references count="5">
          <reference field="2" count="1" selected="0">
            <x v="1"/>
          </reference>
          <reference field="3" count="1" selected="0">
            <x v="130"/>
          </reference>
          <reference field="4" count="1" selected="0">
            <x v="32"/>
          </reference>
          <reference field="6" count="1" selected="0">
            <x v="118"/>
          </reference>
          <reference field="7" count="1">
            <x v="57"/>
          </reference>
        </references>
      </pivotArea>
    </format>
    <format dxfId="1759">
      <pivotArea dataOnly="0" labelOnly="1" fieldPosition="0">
        <references count="5">
          <reference field="2" count="1" selected="0">
            <x v="1"/>
          </reference>
          <reference field="3" count="1" selected="0">
            <x v="130"/>
          </reference>
          <reference field="4" count="1" selected="0">
            <x v="42"/>
          </reference>
          <reference field="6" count="1" selected="0">
            <x v="53"/>
          </reference>
          <reference field="7" count="1">
            <x v="78"/>
          </reference>
        </references>
      </pivotArea>
    </format>
    <format dxfId="1758">
      <pivotArea dataOnly="0" labelOnly="1" fieldPosition="0">
        <references count="5">
          <reference field="2" count="1" selected="0">
            <x v="1"/>
          </reference>
          <reference field="3" count="1" selected="0">
            <x v="130"/>
          </reference>
          <reference field="4" count="1" selected="0">
            <x v="89"/>
          </reference>
          <reference field="6" count="1" selected="0">
            <x v="46"/>
          </reference>
          <reference field="7" count="1">
            <x v="78"/>
          </reference>
        </references>
      </pivotArea>
    </format>
    <format dxfId="1757">
      <pivotArea dataOnly="0" labelOnly="1" fieldPosition="0">
        <references count="5">
          <reference field="2" count="1" selected="0">
            <x v="1"/>
          </reference>
          <reference field="3" count="1" selected="0">
            <x v="130"/>
          </reference>
          <reference field="4" count="1" selected="0">
            <x v="108"/>
          </reference>
          <reference field="6" count="1" selected="0">
            <x v="19"/>
          </reference>
          <reference field="7" count="1">
            <x v="78"/>
          </reference>
        </references>
      </pivotArea>
    </format>
    <format dxfId="1756">
      <pivotArea dataOnly="0" labelOnly="1" fieldPosition="0">
        <references count="5">
          <reference field="2" count="1" selected="0">
            <x v="1"/>
          </reference>
          <reference field="3" count="1" selected="0">
            <x v="130"/>
          </reference>
          <reference field="4" count="1" selected="0">
            <x v="110"/>
          </reference>
          <reference field="6" count="1" selected="0">
            <x v="37"/>
          </reference>
          <reference field="7" count="1">
            <x v="78"/>
          </reference>
        </references>
      </pivotArea>
    </format>
    <format dxfId="1755">
      <pivotArea dataOnly="0" labelOnly="1" fieldPosition="0">
        <references count="5">
          <reference field="2" count="1" selected="0">
            <x v="1"/>
          </reference>
          <reference field="3" count="1" selected="0">
            <x v="154"/>
          </reference>
          <reference field="4" count="1" selected="0">
            <x v="201"/>
          </reference>
          <reference field="6" count="1" selected="0">
            <x v="141"/>
          </reference>
          <reference field="7" count="1">
            <x v="111"/>
          </reference>
        </references>
      </pivotArea>
    </format>
    <format dxfId="1754">
      <pivotArea dataOnly="0" labelOnly="1" fieldPosition="0">
        <references count="5">
          <reference field="2" count="1" selected="0">
            <x v="2"/>
          </reference>
          <reference field="3" count="1" selected="0">
            <x v="12"/>
          </reference>
          <reference field="4" count="1" selected="0">
            <x v="86"/>
          </reference>
          <reference field="6" count="1" selected="0">
            <x v="49"/>
          </reference>
          <reference field="7" count="1">
            <x v="158"/>
          </reference>
        </references>
      </pivotArea>
    </format>
    <format dxfId="1753">
      <pivotArea dataOnly="0" labelOnly="1" fieldPosition="0">
        <references count="5">
          <reference field="2" count="1" selected="0">
            <x v="2"/>
          </reference>
          <reference field="3" count="1" selected="0">
            <x v="12"/>
          </reference>
          <reference field="4" count="1" selected="0">
            <x v="153"/>
          </reference>
          <reference field="6" count="1" selected="0">
            <x v="132"/>
          </reference>
          <reference field="7" count="1">
            <x v="158"/>
          </reference>
        </references>
      </pivotArea>
    </format>
    <format dxfId="1752">
      <pivotArea dataOnly="0" labelOnly="1" fieldPosition="0">
        <references count="5">
          <reference field="2" count="1" selected="0">
            <x v="2"/>
          </reference>
          <reference field="3" count="1" selected="0">
            <x v="13"/>
          </reference>
          <reference field="4" count="1" selected="0">
            <x v="136"/>
          </reference>
          <reference field="6" count="1" selected="0">
            <x v="54"/>
          </reference>
          <reference field="7" count="1">
            <x v="75"/>
          </reference>
        </references>
      </pivotArea>
    </format>
    <format dxfId="1751">
      <pivotArea dataOnly="0" labelOnly="1" fieldPosition="0">
        <references count="5">
          <reference field="2" count="1" selected="0">
            <x v="2"/>
          </reference>
          <reference field="3" count="1" selected="0">
            <x v="44"/>
          </reference>
          <reference field="4" count="1" selected="0">
            <x v="75"/>
          </reference>
          <reference field="6" count="1" selected="0">
            <x v="122"/>
          </reference>
          <reference field="7" count="1">
            <x v="156"/>
          </reference>
        </references>
      </pivotArea>
    </format>
    <format dxfId="1750">
      <pivotArea dataOnly="0" labelOnly="1" fieldPosition="0">
        <references count="5">
          <reference field="2" count="1" selected="0">
            <x v="2"/>
          </reference>
          <reference field="3" count="1" selected="0">
            <x v="53"/>
          </reference>
          <reference field="4" count="1" selected="0">
            <x v="84"/>
          </reference>
          <reference field="6" count="1" selected="0">
            <x v="115"/>
          </reference>
          <reference field="7" count="1">
            <x v="153"/>
          </reference>
        </references>
      </pivotArea>
    </format>
    <format dxfId="1749">
      <pivotArea dataOnly="0" labelOnly="1" fieldPosition="0">
        <references count="5">
          <reference field="2" count="1" selected="0">
            <x v="2"/>
          </reference>
          <reference field="3" count="1" selected="0">
            <x v="143"/>
          </reference>
          <reference field="4" count="1" selected="0">
            <x v="76"/>
          </reference>
          <reference field="6" count="1" selected="0">
            <x v="104"/>
          </reference>
          <reference field="7" count="1">
            <x v="153"/>
          </reference>
        </references>
      </pivotArea>
    </format>
    <format dxfId="1748">
      <pivotArea dataOnly="0" labelOnly="1" fieldPosition="0">
        <references count="5">
          <reference field="2" count="1" selected="0">
            <x v="3"/>
          </reference>
          <reference field="3" count="1" selected="0">
            <x v="23"/>
          </reference>
          <reference field="4" count="1" selected="0">
            <x v="19"/>
          </reference>
          <reference field="6" count="1" selected="0">
            <x v="126"/>
          </reference>
          <reference field="7" count="1">
            <x v="38"/>
          </reference>
        </references>
      </pivotArea>
    </format>
    <format dxfId="1747">
      <pivotArea dataOnly="0" labelOnly="1" fieldPosition="0">
        <references count="5">
          <reference field="2" count="1" selected="0">
            <x v="3"/>
          </reference>
          <reference field="3" count="1" selected="0">
            <x v="23"/>
          </reference>
          <reference field="4" count="1" selected="0">
            <x v="157"/>
          </reference>
          <reference field="6" count="1" selected="0">
            <x v="69"/>
          </reference>
          <reference field="7" count="1">
            <x v="77"/>
          </reference>
        </references>
      </pivotArea>
    </format>
    <format dxfId="1746">
      <pivotArea dataOnly="0" labelOnly="1" fieldPosition="0">
        <references count="5">
          <reference field="2" count="1" selected="0">
            <x v="3"/>
          </reference>
          <reference field="3" count="1" selected="0">
            <x v="23"/>
          </reference>
          <reference field="4" count="1" selected="0">
            <x v="173"/>
          </reference>
          <reference field="6" count="1" selected="0">
            <x v="77"/>
          </reference>
          <reference field="7" count="1">
            <x v="77"/>
          </reference>
        </references>
      </pivotArea>
    </format>
    <format dxfId="1745">
      <pivotArea dataOnly="0" labelOnly="1" fieldPosition="0">
        <references count="5">
          <reference field="2" count="1" selected="0">
            <x v="3"/>
          </reference>
          <reference field="3" count="1" selected="0">
            <x v="30"/>
          </reference>
          <reference field="4" count="1" selected="0">
            <x v="201"/>
          </reference>
          <reference field="6" count="1" selected="0">
            <x v="141"/>
          </reference>
          <reference field="7" count="1">
            <x v="111"/>
          </reference>
        </references>
      </pivotArea>
    </format>
    <format dxfId="1744">
      <pivotArea dataOnly="0" labelOnly="1" fieldPosition="0">
        <references count="5">
          <reference field="2" count="1" selected="0">
            <x v="3"/>
          </reference>
          <reference field="3" count="1" selected="0">
            <x v="31"/>
          </reference>
          <reference field="4" count="1" selected="0">
            <x v="201"/>
          </reference>
          <reference field="6" count="1" selected="0">
            <x v="141"/>
          </reference>
          <reference field="7" count="1">
            <x v="111"/>
          </reference>
        </references>
      </pivotArea>
    </format>
    <format dxfId="1743">
      <pivotArea dataOnly="0" labelOnly="1" fieldPosition="0">
        <references count="5">
          <reference field="2" count="1" selected="0">
            <x v="3"/>
          </reference>
          <reference field="3" count="1" selected="0">
            <x v="141"/>
          </reference>
          <reference field="4" count="1" selected="0">
            <x v="201"/>
          </reference>
          <reference field="6" count="1" selected="0">
            <x v="141"/>
          </reference>
          <reference field="7" count="1">
            <x v="111"/>
          </reference>
        </references>
      </pivotArea>
    </format>
    <format dxfId="1742">
      <pivotArea dataOnly="0" labelOnly="1" fieldPosition="0">
        <references count="5">
          <reference field="2" count="1" selected="0">
            <x v="3"/>
          </reference>
          <reference field="3" count="1" selected="0">
            <x v="151"/>
          </reference>
          <reference field="4" count="1" selected="0">
            <x v="201"/>
          </reference>
          <reference field="6" count="1" selected="0">
            <x v="141"/>
          </reference>
          <reference field="7" count="1">
            <x v="111"/>
          </reference>
        </references>
      </pivotArea>
    </format>
    <format dxfId="1741">
      <pivotArea dataOnly="0" labelOnly="1" fieldPosition="0">
        <references count="5">
          <reference field="2" count="1" selected="0">
            <x v="3"/>
          </reference>
          <reference field="3" count="1" selected="0">
            <x v="152"/>
          </reference>
          <reference field="4" count="1" selected="0">
            <x v="201"/>
          </reference>
          <reference field="6" count="1" selected="0">
            <x v="141"/>
          </reference>
          <reference field="7" count="1">
            <x v="111"/>
          </reference>
        </references>
      </pivotArea>
    </format>
    <format dxfId="1740">
      <pivotArea dataOnly="0" labelOnly="1" fieldPosition="0">
        <references count="5">
          <reference field="2" count="1" selected="0">
            <x v="4"/>
          </reference>
          <reference field="3" count="1" selected="0">
            <x v="17"/>
          </reference>
          <reference field="4" count="1" selected="0">
            <x v="201"/>
          </reference>
          <reference field="6" count="1" selected="0">
            <x v="141"/>
          </reference>
          <reference field="7" count="1">
            <x v="111"/>
          </reference>
        </references>
      </pivotArea>
    </format>
    <format dxfId="1739">
      <pivotArea dataOnly="0" labelOnly="1" fieldPosition="0">
        <references count="5">
          <reference field="2" count="1" selected="0">
            <x v="4"/>
          </reference>
          <reference field="3" count="1" selected="0">
            <x v="18"/>
          </reference>
          <reference field="4" count="1" selected="0">
            <x v="201"/>
          </reference>
          <reference field="6" count="1" selected="0">
            <x v="141"/>
          </reference>
          <reference field="7" count="1">
            <x v="111"/>
          </reference>
        </references>
      </pivotArea>
    </format>
    <format dxfId="1738">
      <pivotArea dataOnly="0" labelOnly="1" fieldPosition="0">
        <references count="5">
          <reference field="2" count="1" selected="0">
            <x v="4"/>
          </reference>
          <reference field="3" count="1" selected="0">
            <x v="110"/>
          </reference>
          <reference field="4" count="1" selected="0">
            <x v="74"/>
          </reference>
          <reference field="6" count="1" selected="0">
            <x v="165"/>
          </reference>
          <reference field="7" count="1">
            <x v="191"/>
          </reference>
        </references>
      </pivotArea>
    </format>
    <format dxfId="1737">
      <pivotArea dataOnly="0" labelOnly="1" fieldPosition="0">
        <references count="5">
          <reference field="2" count="1" selected="0">
            <x v="4"/>
          </reference>
          <reference field="3" count="1" selected="0">
            <x v="110"/>
          </reference>
          <reference field="4" count="1" selected="0">
            <x v="116"/>
          </reference>
          <reference field="6" count="1" selected="0">
            <x v="50"/>
          </reference>
          <reference field="7" count="1">
            <x v="51"/>
          </reference>
        </references>
      </pivotArea>
    </format>
    <format dxfId="1736">
      <pivotArea dataOnly="0" labelOnly="1" fieldPosition="0">
        <references count="5">
          <reference field="2" count="1" selected="0">
            <x v="4"/>
          </reference>
          <reference field="3" count="1" selected="0">
            <x v="110"/>
          </reference>
          <reference field="4" count="1" selected="0">
            <x v="128"/>
          </reference>
          <reference field="6" count="1" selected="0">
            <x v="80"/>
          </reference>
          <reference field="7" count="1">
            <x v="51"/>
          </reference>
        </references>
      </pivotArea>
    </format>
    <format dxfId="1735">
      <pivotArea dataOnly="0" labelOnly="1" fieldPosition="0">
        <references count="5">
          <reference field="2" count="1" selected="0">
            <x v="4"/>
          </reference>
          <reference field="3" count="1" selected="0">
            <x v="116"/>
          </reference>
          <reference field="4" count="1" selected="0">
            <x v="3"/>
          </reference>
          <reference field="6" count="1" selected="0">
            <x v="150"/>
          </reference>
          <reference field="7" count="1">
            <x v="143"/>
          </reference>
        </references>
      </pivotArea>
    </format>
    <format dxfId="1734">
      <pivotArea dataOnly="0" labelOnly="1" fieldPosition="0">
        <references count="5">
          <reference field="2" count="1" selected="0">
            <x v="4"/>
          </reference>
          <reference field="3" count="1" selected="0">
            <x v="116"/>
          </reference>
          <reference field="4" count="1" selected="0">
            <x v="36"/>
          </reference>
          <reference field="6" count="1" selected="0">
            <x v="68"/>
          </reference>
          <reference field="7" count="1">
            <x v="162"/>
          </reference>
        </references>
      </pivotArea>
    </format>
    <format dxfId="1733">
      <pivotArea dataOnly="0" labelOnly="1" fieldPosition="0">
        <references count="5">
          <reference field="2" count="1" selected="0">
            <x v="4"/>
          </reference>
          <reference field="3" count="1" selected="0">
            <x v="116"/>
          </reference>
          <reference field="4" count="1" selected="0">
            <x v="131"/>
          </reference>
          <reference field="6" count="1" selected="0">
            <x v="68"/>
          </reference>
          <reference field="7" count="1">
            <x v="4"/>
          </reference>
        </references>
      </pivotArea>
    </format>
    <format dxfId="1732">
      <pivotArea dataOnly="0" labelOnly="1" fieldPosition="0">
        <references count="5">
          <reference field="2" count="1" selected="0">
            <x v="4"/>
          </reference>
          <reference field="3" count="1" selected="0">
            <x v="116"/>
          </reference>
          <reference field="4" count="1" selected="0">
            <x v="133"/>
          </reference>
          <reference field="6" count="1" selected="0">
            <x v="60"/>
          </reference>
          <reference field="7" count="1">
            <x v="175"/>
          </reference>
        </references>
      </pivotArea>
    </format>
    <format dxfId="1731">
      <pivotArea dataOnly="0" labelOnly="1" fieldPosition="0">
        <references count="5">
          <reference field="2" count="1" selected="0">
            <x v="4"/>
          </reference>
          <reference field="3" count="1" selected="0">
            <x v="116"/>
          </reference>
          <reference field="4" count="1" selected="0">
            <x v="146"/>
          </reference>
          <reference field="6" count="1" selected="0">
            <x v="99"/>
          </reference>
          <reference field="7" count="1">
            <x v="50"/>
          </reference>
        </references>
      </pivotArea>
    </format>
    <format dxfId="1730">
      <pivotArea dataOnly="0" labelOnly="1" fieldPosition="0">
        <references count="5">
          <reference field="2" count="1" selected="0">
            <x v="5"/>
          </reference>
          <reference field="3" count="1" selected="0">
            <x v="10"/>
          </reference>
          <reference field="4" count="1" selected="0">
            <x v="201"/>
          </reference>
          <reference field="6" count="1" selected="0">
            <x v="141"/>
          </reference>
          <reference field="7" count="1">
            <x v="111"/>
          </reference>
        </references>
      </pivotArea>
    </format>
    <format dxfId="1729">
      <pivotArea dataOnly="0" labelOnly="1" fieldPosition="0">
        <references count="5">
          <reference field="2" count="1" selected="0">
            <x v="5"/>
          </reference>
          <reference field="3" count="1" selected="0">
            <x v="21"/>
          </reference>
          <reference field="4" count="1" selected="0">
            <x v="47"/>
          </reference>
          <reference field="6" count="1" selected="0">
            <x v="163"/>
          </reference>
          <reference field="7" count="1">
            <x v="108"/>
          </reference>
        </references>
      </pivotArea>
    </format>
    <format dxfId="1728">
      <pivotArea dataOnly="0" labelOnly="1" fieldPosition="0">
        <references count="5">
          <reference field="2" count="1" selected="0">
            <x v="5"/>
          </reference>
          <reference field="3" count="1" selected="0">
            <x v="21"/>
          </reference>
          <reference field="4" count="1" selected="0">
            <x v="58"/>
          </reference>
          <reference field="6" count="1" selected="0">
            <x v="30"/>
          </reference>
          <reference field="7" count="1">
            <x v="12"/>
          </reference>
        </references>
      </pivotArea>
    </format>
    <format dxfId="1727">
      <pivotArea dataOnly="0" labelOnly="1" fieldPosition="0">
        <references count="5">
          <reference field="2" count="1" selected="0">
            <x v="5"/>
          </reference>
          <reference field="3" count="1" selected="0">
            <x v="21"/>
          </reference>
          <reference field="4" count="1" selected="0">
            <x v="99"/>
          </reference>
          <reference field="6" count="1" selected="0">
            <x v="49"/>
          </reference>
          <reference field="7" count="1">
            <x v="2"/>
          </reference>
        </references>
      </pivotArea>
    </format>
    <format dxfId="1726">
      <pivotArea dataOnly="0" labelOnly="1" fieldPosition="0">
        <references count="5">
          <reference field="2" count="1" selected="0">
            <x v="5"/>
          </reference>
          <reference field="3" count="1" selected="0">
            <x v="21"/>
          </reference>
          <reference field="4" count="1" selected="0">
            <x v="160"/>
          </reference>
          <reference field="6" count="1" selected="0">
            <x v="129"/>
          </reference>
          <reference field="7" count="1">
            <x v="116"/>
          </reference>
        </references>
      </pivotArea>
    </format>
    <format dxfId="1725">
      <pivotArea dataOnly="0" labelOnly="1" fieldPosition="0">
        <references count="5">
          <reference field="2" count="1" selected="0">
            <x v="5"/>
          </reference>
          <reference field="3" count="1" selected="0">
            <x v="29"/>
          </reference>
          <reference field="4" count="1" selected="0">
            <x v="201"/>
          </reference>
          <reference field="6" count="1" selected="0">
            <x v="141"/>
          </reference>
          <reference field="7" count="1">
            <x v="111"/>
          </reference>
        </references>
      </pivotArea>
    </format>
    <format dxfId="1724">
      <pivotArea dataOnly="0" labelOnly="1" fieldPosition="0">
        <references count="5">
          <reference field="2" count="1" selected="0">
            <x v="5"/>
          </reference>
          <reference field="3" count="1" selected="0">
            <x v="50"/>
          </reference>
          <reference field="4" count="1" selected="0">
            <x v="201"/>
          </reference>
          <reference field="6" count="1" selected="0">
            <x v="141"/>
          </reference>
          <reference field="7" count="1">
            <x v="111"/>
          </reference>
        </references>
      </pivotArea>
    </format>
    <format dxfId="1723">
      <pivotArea dataOnly="0" labelOnly="1" fieldPosition="0">
        <references count="5">
          <reference field="2" count="1" selected="0">
            <x v="5"/>
          </reference>
          <reference field="3" count="1" selected="0">
            <x v="117"/>
          </reference>
          <reference field="4" count="1" selected="0">
            <x v="58"/>
          </reference>
          <reference field="6" count="1" selected="0">
            <x v="26"/>
          </reference>
          <reference field="7" count="1">
            <x v="55"/>
          </reference>
        </references>
      </pivotArea>
    </format>
    <format dxfId="1722">
      <pivotArea dataOnly="0" labelOnly="1" fieldPosition="0">
        <references count="5">
          <reference field="2" count="1" selected="0">
            <x v="5"/>
          </reference>
          <reference field="3" count="1" selected="0">
            <x v="117"/>
          </reference>
          <reference field="4" count="1" selected="0">
            <x v="99"/>
          </reference>
          <reference field="6" count="1" selected="0">
            <x v="49"/>
          </reference>
          <reference field="7" count="1">
            <x v="176"/>
          </reference>
        </references>
      </pivotArea>
    </format>
    <format dxfId="1721">
      <pivotArea dataOnly="0" labelOnly="1" fieldPosition="0">
        <references count="5">
          <reference field="2" count="1" selected="0">
            <x v="5"/>
          </reference>
          <reference field="3" count="1" selected="0">
            <x v="117"/>
          </reference>
          <reference field="4" count="1" selected="0">
            <x v="177"/>
          </reference>
          <reference field="6" count="1" selected="0">
            <x v="129"/>
          </reference>
          <reference field="7" count="1">
            <x v="115"/>
          </reference>
        </references>
      </pivotArea>
    </format>
    <format dxfId="1720">
      <pivotArea dataOnly="0" labelOnly="1" fieldPosition="0">
        <references count="5">
          <reference field="2" count="1" selected="0">
            <x v="5"/>
          </reference>
          <reference field="3" count="1" selected="0">
            <x v="117"/>
          </reference>
          <reference field="4" count="1" selected="0">
            <x v="199"/>
          </reference>
          <reference field="6" count="1" selected="0">
            <x v="130"/>
          </reference>
          <reference field="7" count="1">
            <x v="180"/>
          </reference>
        </references>
      </pivotArea>
    </format>
    <format dxfId="1719">
      <pivotArea dataOnly="0" labelOnly="1" fieldPosition="0">
        <references count="5">
          <reference field="2" count="1" selected="0">
            <x v="6"/>
          </reference>
          <reference field="3" count="1" selected="0">
            <x v="45"/>
          </reference>
          <reference field="4" count="1" selected="0">
            <x v="88"/>
          </reference>
          <reference field="6" count="1" selected="0">
            <x v="36"/>
          </reference>
          <reference field="7" count="1">
            <x v="7"/>
          </reference>
        </references>
      </pivotArea>
    </format>
    <format dxfId="1718">
      <pivotArea dataOnly="0" labelOnly="1" fieldPosition="0">
        <references count="5">
          <reference field="2" count="1" selected="0">
            <x v="6"/>
          </reference>
          <reference field="3" count="1" selected="0">
            <x v="45"/>
          </reference>
          <reference field="4" count="1" selected="0">
            <x v="191"/>
          </reference>
          <reference field="6" count="1" selected="0">
            <x v="6"/>
          </reference>
          <reference field="7" count="1">
            <x v="71"/>
          </reference>
        </references>
      </pivotArea>
    </format>
    <format dxfId="1717">
      <pivotArea dataOnly="0" labelOnly="1" fieldPosition="0">
        <references count="5">
          <reference field="2" count="1" selected="0">
            <x v="6"/>
          </reference>
          <reference field="3" count="1" selected="0">
            <x v="45"/>
          </reference>
          <reference field="4" count="1" selected="0">
            <x v="192"/>
          </reference>
          <reference field="6" count="1" selected="0">
            <x v="95"/>
          </reference>
          <reference field="7" count="1">
            <x v="163"/>
          </reference>
        </references>
      </pivotArea>
    </format>
    <format dxfId="1716">
      <pivotArea dataOnly="0" labelOnly="1" fieldPosition="0">
        <references count="5">
          <reference field="2" count="1" selected="0">
            <x v="6"/>
          </reference>
          <reference field="3" count="1" selected="0">
            <x v="72"/>
          </reference>
          <reference field="4" count="1" selected="0">
            <x v="201"/>
          </reference>
          <reference field="6" count="1" selected="0">
            <x v="141"/>
          </reference>
          <reference field="7" count="1">
            <x v="111"/>
          </reference>
        </references>
      </pivotArea>
    </format>
    <format dxfId="1715">
      <pivotArea dataOnly="0" labelOnly="1" fieldPosition="0">
        <references count="5">
          <reference field="2" count="1" selected="0">
            <x v="6"/>
          </reference>
          <reference field="3" count="1" selected="0">
            <x v="126"/>
          </reference>
          <reference field="4" count="1" selected="0">
            <x v="11"/>
          </reference>
          <reference field="6" count="1" selected="0">
            <x v="49"/>
          </reference>
          <reference field="7" count="1">
            <x v="167"/>
          </reference>
        </references>
      </pivotArea>
    </format>
    <format dxfId="1714">
      <pivotArea dataOnly="0" labelOnly="1" fieldPosition="0">
        <references count="5">
          <reference field="2" count="1" selected="0">
            <x v="6"/>
          </reference>
          <reference field="3" count="1" selected="0">
            <x v="126"/>
          </reference>
          <reference field="4" count="1" selected="0">
            <x v="11"/>
          </reference>
          <reference field="6" count="1" selected="0">
            <x v="78"/>
          </reference>
          <reference field="7" count="1">
            <x v="13"/>
          </reference>
        </references>
      </pivotArea>
    </format>
    <format dxfId="1713">
      <pivotArea dataOnly="0" labelOnly="1" fieldPosition="0">
        <references count="5">
          <reference field="2" count="1" selected="0">
            <x v="6"/>
          </reference>
          <reference field="3" count="1" selected="0">
            <x v="126"/>
          </reference>
          <reference field="4" count="1" selected="0">
            <x v="22"/>
          </reference>
          <reference field="6" count="1" selected="0">
            <x v="81"/>
          </reference>
          <reference field="7" count="1">
            <x v="166"/>
          </reference>
        </references>
      </pivotArea>
    </format>
    <format dxfId="1712">
      <pivotArea dataOnly="0" labelOnly="1" fieldPosition="0">
        <references count="5">
          <reference field="2" count="1" selected="0">
            <x v="6"/>
          </reference>
          <reference field="3" count="1" selected="0">
            <x v="133"/>
          </reference>
          <reference field="4" count="1" selected="0">
            <x v="38"/>
          </reference>
          <reference field="6" count="1" selected="0">
            <x v="36"/>
          </reference>
          <reference field="7" count="1">
            <x v="169"/>
          </reference>
        </references>
      </pivotArea>
    </format>
    <format dxfId="1711">
      <pivotArea dataOnly="0" labelOnly="1" fieldPosition="0">
        <references count="5">
          <reference field="2" count="1" selected="0">
            <x v="6"/>
          </reference>
          <reference field="3" count="1" selected="0">
            <x v="133"/>
          </reference>
          <reference field="4" count="1" selected="0">
            <x v="38"/>
          </reference>
          <reference field="6" count="1" selected="0">
            <x v="49"/>
          </reference>
          <reference field="7" count="1">
            <x v="168"/>
          </reference>
        </references>
      </pivotArea>
    </format>
    <format dxfId="1710">
      <pivotArea dataOnly="0" labelOnly="1" fieldPosition="0">
        <references count="5">
          <reference field="2" count="1" selected="0">
            <x v="6"/>
          </reference>
          <reference field="3" count="1" selected="0">
            <x v="133"/>
          </reference>
          <reference field="4" count="1" selected="0">
            <x v="64"/>
          </reference>
          <reference field="6" count="1" selected="0">
            <x v="4"/>
          </reference>
          <reference field="7" count="1">
            <x v="113"/>
          </reference>
        </references>
      </pivotArea>
    </format>
    <format dxfId="1709">
      <pivotArea dataOnly="0" labelOnly="1" fieldPosition="0">
        <references count="5">
          <reference field="2" count="1" selected="0">
            <x v="6"/>
          </reference>
          <reference field="3" count="1" selected="0">
            <x v="142"/>
          </reference>
          <reference field="4" count="1" selected="0">
            <x v="201"/>
          </reference>
          <reference field="6" count="1" selected="0">
            <x v="141"/>
          </reference>
          <reference field="7" count="1">
            <x v="111"/>
          </reference>
        </references>
      </pivotArea>
    </format>
    <format dxfId="1708">
      <pivotArea dataOnly="0" labelOnly="1" fieldPosition="0">
        <references count="5">
          <reference field="2" count="1" selected="0">
            <x v="6"/>
          </reference>
          <reference field="3" count="1" selected="0">
            <x v="167"/>
          </reference>
          <reference field="4" count="1" selected="0">
            <x v="201"/>
          </reference>
          <reference field="6" count="1" selected="0">
            <x v="141"/>
          </reference>
          <reference field="7" count="1">
            <x v="111"/>
          </reference>
        </references>
      </pivotArea>
    </format>
    <format dxfId="1707">
      <pivotArea dataOnly="0" labelOnly="1" fieldPosition="0">
        <references count="5">
          <reference field="2" count="1" selected="0">
            <x v="7"/>
          </reference>
          <reference field="3" count="1" selected="0">
            <x v="2"/>
          </reference>
          <reference field="4" count="1" selected="0">
            <x v="201"/>
          </reference>
          <reference field="6" count="1" selected="0">
            <x v="141"/>
          </reference>
          <reference field="7" count="1">
            <x v="111"/>
          </reference>
        </references>
      </pivotArea>
    </format>
    <format dxfId="1706">
      <pivotArea dataOnly="0" labelOnly="1" fieldPosition="0">
        <references count="5">
          <reference field="2" count="1" selected="0">
            <x v="7"/>
          </reference>
          <reference field="3" count="1" selected="0">
            <x v="20"/>
          </reference>
          <reference field="4" count="1" selected="0">
            <x v="201"/>
          </reference>
          <reference field="6" count="1" selected="0">
            <x v="141"/>
          </reference>
          <reference field="7" count="1">
            <x v="111"/>
          </reference>
        </references>
      </pivotArea>
    </format>
    <format dxfId="1705">
      <pivotArea dataOnly="0" labelOnly="1" fieldPosition="0">
        <references count="5">
          <reference field="2" count="1" selected="0">
            <x v="7"/>
          </reference>
          <reference field="3" count="1" selected="0">
            <x v="78"/>
          </reference>
          <reference field="4" count="1" selected="0">
            <x v="201"/>
          </reference>
          <reference field="6" count="1" selected="0">
            <x v="141"/>
          </reference>
          <reference field="7" count="1">
            <x v="111"/>
          </reference>
        </references>
      </pivotArea>
    </format>
    <format dxfId="1704">
      <pivotArea dataOnly="0" labelOnly="1" fieldPosition="0">
        <references count="5">
          <reference field="2" count="1" selected="0">
            <x v="7"/>
          </reference>
          <reference field="3" count="1" selected="0">
            <x v="103"/>
          </reference>
          <reference field="4" count="1" selected="0">
            <x v="201"/>
          </reference>
          <reference field="6" count="1" selected="0">
            <x v="141"/>
          </reference>
          <reference field="7" count="1">
            <x v="111"/>
          </reference>
        </references>
      </pivotArea>
    </format>
    <format dxfId="1703">
      <pivotArea dataOnly="0" labelOnly="1" fieldPosition="0">
        <references count="5">
          <reference field="2" count="1" selected="0">
            <x v="7"/>
          </reference>
          <reference field="3" count="1" selected="0">
            <x v="135"/>
          </reference>
          <reference field="4" count="1" selected="0">
            <x v="201"/>
          </reference>
          <reference field="6" count="1" selected="0">
            <x v="141"/>
          </reference>
          <reference field="7" count="1">
            <x v="111"/>
          </reference>
        </references>
      </pivotArea>
    </format>
    <format dxfId="1702">
      <pivotArea dataOnly="0" labelOnly="1" fieldPosition="0">
        <references count="5">
          <reference field="2" count="1" selected="0">
            <x v="7"/>
          </reference>
          <reference field="3" count="1" selected="0">
            <x v="162"/>
          </reference>
          <reference field="4" count="1" selected="0">
            <x v="201"/>
          </reference>
          <reference field="6" count="1" selected="0">
            <x v="141"/>
          </reference>
          <reference field="7" count="1">
            <x v="111"/>
          </reference>
        </references>
      </pivotArea>
    </format>
    <format dxfId="1701">
      <pivotArea dataOnly="0" labelOnly="1" fieldPosition="0">
        <references count="5">
          <reference field="2" count="1" selected="0">
            <x v="7"/>
          </reference>
          <reference field="3" count="1" selected="0">
            <x v="164"/>
          </reference>
          <reference field="4" count="1" selected="0">
            <x v="171"/>
          </reference>
          <reference field="6" count="1" selected="0">
            <x v="56"/>
          </reference>
          <reference field="7" count="1">
            <x v="125"/>
          </reference>
        </references>
      </pivotArea>
    </format>
    <format dxfId="1700">
      <pivotArea dataOnly="0" labelOnly="1" fieldPosition="0">
        <references count="5">
          <reference field="2" count="1" selected="0">
            <x v="7"/>
          </reference>
          <reference field="3" count="1" selected="0">
            <x v="164"/>
          </reference>
          <reference field="4" count="1" selected="0">
            <x v="172"/>
          </reference>
          <reference field="6" count="1" selected="0">
            <x v="56"/>
          </reference>
          <reference field="7" count="1">
            <x v="124"/>
          </reference>
        </references>
      </pivotArea>
    </format>
    <format dxfId="1699">
      <pivotArea dataOnly="0" labelOnly="1" fieldPosition="0">
        <references count="5">
          <reference field="2" count="1" selected="0">
            <x v="7"/>
          </reference>
          <reference field="3" count="1" selected="0">
            <x v="165"/>
          </reference>
          <reference field="4" count="1" selected="0">
            <x v="201"/>
          </reference>
          <reference field="6" count="1" selected="0">
            <x v="141"/>
          </reference>
          <reference field="7" count="1">
            <x v="111"/>
          </reference>
        </references>
      </pivotArea>
    </format>
    <format dxfId="1698">
      <pivotArea dataOnly="0" labelOnly="1" fieldPosition="0">
        <references count="5">
          <reference field="2" count="1" selected="0">
            <x v="7"/>
          </reference>
          <reference field="3" count="1" selected="0">
            <x v="166"/>
          </reference>
          <reference field="4" count="1" selected="0">
            <x v="6"/>
          </reference>
          <reference field="6" count="1" selected="0">
            <x v="44"/>
          </reference>
          <reference field="7" count="1">
            <x v="58"/>
          </reference>
        </references>
      </pivotArea>
    </format>
    <format dxfId="1697">
      <pivotArea dataOnly="0" labelOnly="1" fieldPosition="0">
        <references count="5">
          <reference field="2" count="1" selected="0">
            <x v="7"/>
          </reference>
          <reference field="3" count="1" selected="0">
            <x v="166"/>
          </reference>
          <reference field="4" count="1" selected="0">
            <x v="12"/>
          </reference>
          <reference field="6" count="1" selected="0">
            <x v="134"/>
          </reference>
          <reference field="7" count="1">
            <x v="58"/>
          </reference>
        </references>
      </pivotArea>
    </format>
    <format dxfId="1696">
      <pivotArea dataOnly="0" labelOnly="1" fieldPosition="0">
        <references count="5">
          <reference field="2" count="1" selected="0">
            <x v="7"/>
          </reference>
          <reference field="3" count="1" selected="0">
            <x v="166"/>
          </reference>
          <reference field="4" count="1" selected="0">
            <x v="27"/>
          </reference>
          <reference field="6" count="1" selected="0">
            <x v="120"/>
          </reference>
          <reference field="7" count="1">
            <x v="53"/>
          </reference>
        </references>
      </pivotArea>
    </format>
    <format dxfId="1695">
      <pivotArea dataOnly="0" labelOnly="1" fieldPosition="0">
        <references count="5">
          <reference field="2" count="1" selected="0">
            <x v="7"/>
          </reference>
          <reference field="3" count="1" selected="0">
            <x v="166"/>
          </reference>
          <reference field="4" count="1" selected="0">
            <x v="161"/>
          </reference>
          <reference field="6" count="1" selected="0">
            <x v="87"/>
          </reference>
          <reference field="7" count="1">
            <x v="178"/>
          </reference>
        </references>
      </pivotArea>
    </format>
    <format dxfId="1694">
      <pivotArea dataOnly="0" labelOnly="1" fieldPosition="0">
        <references count="5">
          <reference field="2" count="1" selected="0">
            <x v="7"/>
          </reference>
          <reference field="3" count="1" selected="0">
            <x v="166"/>
          </reference>
          <reference field="4" count="1" selected="0">
            <x v="171"/>
          </reference>
          <reference field="6" count="1" selected="0">
            <x v="56"/>
          </reference>
          <reference field="7" count="1">
            <x v="123"/>
          </reference>
        </references>
      </pivotArea>
    </format>
    <format dxfId="1693">
      <pivotArea dataOnly="0" labelOnly="1" fieldPosition="0">
        <references count="5">
          <reference field="2" count="1" selected="0">
            <x v="8"/>
          </reference>
          <reference field="3" count="1" selected="0">
            <x v="32"/>
          </reference>
          <reference field="4" count="1" selected="0">
            <x v="201"/>
          </reference>
          <reference field="6" count="1" selected="0">
            <x v="141"/>
          </reference>
          <reference field="7" count="1">
            <x v="111"/>
          </reference>
        </references>
      </pivotArea>
    </format>
    <format dxfId="1692">
      <pivotArea dataOnly="0" labelOnly="1" fieldPosition="0">
        <references count="5">
          <reference field="2" count="1" selected="0">
            <x v="9"/>
          </reference>
          <reference field="3" count="1" selected="0">
            <x v="19"/>
          </reference>
          <reference field="4" count="1" selected="0">
            <x v="201"/>
          </reference>
          <reference field="6" count="1" selected="0">
            <x v="141"/>
          </reference>
          <reference field="7" count="1">
            <x v="111"/>
          </reference>
        </references>
      </pivotArea>
    </format>
    <format dxfId="1691">
      <pivotArea dataOnly="0" labelOnly="1" fieldPosition="0">
        <references count="5">
          <reference field="2" count="1" selected="0">
            <x v="9"/>
          </reference>
          <reference field="3" count="1" selected="0">
            <x v="24"/>
          </reference>
          <reference field="4" count="1" selected="0">
            <x v="85"/>
          </reference>
          <reference field="6" count="1" selected="0">
            <x v="33"/>
          </reference>
          <reference field="7" count="1">
            <x v="107"/>
          </reference>
        </references>
      </pivotArea>
    </format>
    <format dxfId="1690">
      <pivotArea dataOnly="0" labelOnly="1" fieldPosition="0">
        <references count="5">
          <reference field="2" count="1" selected="0">
            <x v="9"/>
          </reference>
          <reference field="3" count="1" selected="0">
            <x v="24"/>
          </reference>
          <reference field="4" count="1" selected="0">
            <x v="85"/>
          </reference>
          <reference field="6" count="1" selected="0">
            <x v="43"/>
          </reference>
          <reference field="7" count="1">
            <x v="130"/>
          </reference>
        </references>
      </pivotArea>
    </format>
    <format dxfId="1689">
      <pivotArea dataOnly="0" labelOnly="1" fieldPosition="0">
        <references count="5">
          <reference field="2" count="1" selected="0">
            <x v="9"/>
          </reference>
          <reference field="3" count="1" selected="0">
            <x v="24"/>
          </reference>
          <reference field="4" count="1" selected="0">
            <x v="111"/>
          </reference>
          <reference field="6" count="1" selected="0">
            <x v="14"/>
          </reference>
          <reference field="7" count="1">
            <x v="188"/>
          </reference>
        </references>
      </pivotArea>
    </format>
    <format dxfId="1688">
      <pivotArea dataOnly="0" labelOnly="1" fieldPosition="0">
        <references count="5">
          <reference field="2" count="1" selected="0">
            <x v="9"/>
          </reference>
          <reference field="3" count="1" selected="0">
            <x v="24"/>
          </reference>
          <reference field="4" count="1" selected="0">
            <x v="124"/>
          </reference>
          <reference field="6" count="1" selected="0">
            <x v="157"/>
          </reference>
          <reference field="7" count="1">
            <x v="107"/>
          </reference>
        </references>
      </pivotArea>
    </format>
    <format dxfId="1687">
      <pivotArea dataOnly="0" labelOnly="1" fieldPosition="0">
        <references count="5">
          <reference field="2" count="1" selected="0">
            <x v="9"/>
          </reference>
          <reference field="3" count="1" selected="0">
            <x v="25"/>
          </reference>
          <reference field="4" count="1" selected="0">
            <x v="201"/>
          </reference>
          <reference field="6" count="1" selected="0">
            <x v="141"/>
          </reference>
          <reference field="7" count="1">
            <x v="111"/>
          </reference>
        </references>
      </pivotArea>
    </format>
    <format dxfId="1686">
      <pivotArea dataOnly="0" labelOnly="1" fieldPosition="0">
        <references count="5">
          <reference field="2" count="1" selected="0">
            <x v="9"/>
          </reference>
          <reference field="3" count="1" selected="0">
            <x v="62"/>
          </reference>
          <reference field="4" count="1" selected="0">
            <x v="124"/>
          </reference>
          <reference field="6" count="1" selected="0">
            <x v="82"/>
          </reference>
          <reference field="7" count="1">
            <x v="44"/>
          </reference>
        </references>
      </pivotArea>
    </format>
    <format dxfId="1685">
      <pivotArea dataOnly="0" labelOnly="1" fieldPosition="0">
        <references count="5">
          <reference field="2" count="1" selected="0">
            <x v="10"/>
          </reference>
          <reference field="3" count="1" selected="0">
            <x v="171"/>
          </reference>
          <reference field="4" count="1" selected="0">
            <x v="17"/>
          </reference>
          <reference field="6" count="1" selected="0">
            <x v="45"/>
          </reference>
          <reference field="7" count="1">
            <x v="144"/>
          </reference>
        </references>
      </pivotArea>
    </format>
    <format dxfId="1684">
      <pivotArea dataOnly="0" labelOnly="1" fieldPosition="0">
        <references count="5">
          <reference field="2" count="1" selected="0">
            <x v="10"/>
          </reference>
          <reference field="3" count="1" selected="0">
            <x v="171"/>
          </reference>
          <reference field="4" count="1" selected="0">
            <x v="109"/>
          </reference>
          <reference field="6" count="1" selected="0">
            <x v="58"/>
          </reference>
          <reference field="7" count="1">
            <x v="46"/>
          </reference>
        </references>
      </pivotArea>
    </format>
    <format dxfId="1683">
      <pivotArea dataOnly="0" labelOnly="1" fieldPosition="0">
        <references count="5">
          <reference field="2" count="1" selected="0">
            <x v="11"/>
          </reference>
          <reference field="3" count="1" selected="0">
            <x v="4"/>
          </reference>
          <reference field="4" count="1" selected="0">
            <x v="0"/>
          </reference>
          <reference field="6" count="1" selected="0">
            <x v="97"/>
          </reference>
          <reference field="7" count="1">
            <x v="72"/>
          </reference>
        </references>
      </pivotArea>
    </format>
    <format dxfId="1682">
      <pivotArea dataOnly="0" labelOnly="1" fieldPosition="0">
        <references count="5">
          <reference field="2" count="1" selected="0">
            <x v="11"/>
          </reference>
          <reference field="3" count="1" selected="0">
            <x v="4"/>
          </reference>
          <reference field="4" count="1" selected="0">
            <x v="24"/>
          </reference>
          <reference field="6" count="1" selected="0">
            <x v="102"/>
          </reference>
          <reference field="7" count="1">
            <x v="171"/>
          </reference>
        </references>
      </pivotArea>
    </format>
    <format dxfId="1681">
      <pivotArea dataOnly="0" labelOnly="1" fieldPosition="0">
        <references count="5">
          <reference field="2" count="1" selected="0">
            <x v="11"/>
          </reference>
          <reference field="3" count="1" selected="0">
            <x v="4"/>
          </reference>
          <reference field="4" count="1" selected="0">
            <x v="102"/>
          </reference>
          <reference field="6" count="1" selected="0">
            <x v="59"/>
          </reference>
          <reference field="7" count="1">
            <x v="179"/>
          </reference>
        </references>
      </pivotArea>
    </format>
    <format dxfId="1680">
      <pivotArea dataOnly="0" labelOnly="1" fieldPosition="0">
        <references count="5">
          <reference field="2" count="1" selected="0">
            <x v="11"/>
          </reference>
          <reference field="3" count="1" selected="0">
            <x v="4"/>
          </reference>
          <reference field="4" count="1" selected="0">
            <x v="137"/>
          </reference>
          <reference field="6" count="1" selected="0">
            <x v="140"/>
          </reference>
          <reference field="7" count="1">
            <x v="14"/>
          </reference>
        </references>
      </pivotArea>
    </format>
    <format dxfId="1679">
      <pivotArea dataOnly="0" labelOnly="1" fieldPosition="0">
        <references count="5">
          <reference field="2" count="1" selected="0">
            <x v="11"/>
          </reference>
          <reference field="3" count="1" selected="0">
            <x v="4"/>
          </reference>
          <reference field="4" count="1" selected="0">
            <x v="190"/>
          </reference>
          <reference field="6" count="1" selected="0">
            <x v="98"/>
          </reference>
          <reference field="7" count="1">
            <x v="187"/>
          </reference>
        </references>
      </pivotArea>
    </format>
    <format dxfId="1678">
      <pivotArea dataOnly="0" labelOnly="1" fieldPosition="0">
        <references count="5">
          <reference field="2" count="1" selected="0">
            <x v="11"/>
          </reference>
          <reference field="3" count="1" selected="0">
            <x v="34"/>
          </reference>
          <reference field="4" count="1" selected="0">
            <x v="201"/>
          </reference>
          <reference field="6" count="1" selected="0">
            <x v="141"/>
          </reference>
          <reference field="7" count="1">
            <x v="111"/>
          </reference>
        </references>
      </pivotArea>
    </format>
    <format dxfId="1677">
      <pivotArea dataOnly="0" labelOnly="1" fieldPosition="0">
        <references count="5">
          <reference field="2" count="1" selected="0">
            <x v="11"/>
          </reference>
          <reference field="3" count="1" selected="0">
            <x v="36"/>
          </reference>
          <reference field="4" count="1" selected="0">
            <x v="7"/>
          </reference>
          <reference field="6" count="1" selected="0">
            <x v="63"/>
          </reference>
          <reference field="7" count="1">
            <x v="172"/>
          </reference>
        </references>
      </pivotArea>
    </format>
    <format dxfId="1676">
      <pivotArea dataOnly="0" labelOnly="1" fieldPosition="0">
        <references count="5">
          <reference field="2" count="1" selected="0">
            <x v="11"/>
          </reference>
          <reference field="3" count="1" selected="0">
            <x v="36"/>
          </reference>
          <reference field="4" count="1" selected="0">
            <x v="13"/>
          </reference>
          <reference field="6" count="1" selected="0">
            <x v="164"/>
          </reference>
          <reference field="7" count="1">
            <x v="31"/>
          </reference>
        </references>
      </pivotArea>
    </format>
    <format dxfId="1675">
      <pivotArea dataOnly="0" labelOnly="1" fieldPosition="0">
        <references count="5">
          <reference field="2" count="1" selected="0">
            <x v="11"/>
          </reference>
          <reference field="3" count="1" selected="0">
            <x v="36"/>
          </reference>
          <reference field="4" count="1" selected="0">
            <x v="14"/>
          </reference>
          <reference field="6" count="1" selected="0">
            <x v="164"/>
          </reference>
          <reference field="7" count="1">
            <x v="49"/>
          </reference>
        </references>
      </pivotArea>
    </format>
    <format dxfId="1674">
      <pivotArea dataOnly="0" labelOnly="1" fieldPosition="0">
        <references count="5">
          <reference field="2" count="1" selected="0">
            <x v="11"/>
          </reference>
          <reference field="3" count="1" selected="0">
            <x v="36"/>
          </reference>
          <reference field="4" count="1" selected="0">
            <x v="31"/>
          </reference>
          <reference field="6" count="1" selected="0">
            <x v="160"/>
          </reference>
          <reference field="7" count="1">
            <x v="67"/>
          </reference>
        </references>
      </pivotArea>
    </format>
    <format dxfId="1673">
      <pivotArea dataOnly="0" labelOnly="1" fieldPosition="0">
        <references count="5">
          <reference field="2" count="1" selected="0">
            <x v="11"/>
          </reference>
          <reference field="3" count="1" selected="0">
            <x v="36"/>
          </reference>
          <reference field="4" count="1" selected="0">
            <x v="46"/>
          </reference>
          <reference field="6" count="1" selected="0">
            <x v="83"/>
          </reference>
          <reference field="7" count="1">
            <x v="11"/>
          </reference>
        </references>
      </pivotArea>
    </format>
    <format dxfId="1672">
      <pivotArea dataOnly="0" labelOnly="1" fieldPosition="0">
        <references count="5">
          <reference field="2" count="1" selected="0">
            <x v="11"/>
          </reference>
          <reference field="3" count="1" selected="0">
            <x v="36"/>
          </reference>
          <reference field="4" count="1" selected="0">
            <x v="79"/>
          </reference>
          <reference field="6" count="1" selected="0">
            <x v="74"/>
          </reference>
          <reference field="7" count="1">
            <x v="127"/>
          </reference>
        </references>
      </pivotArea>
    </format>
    <format dxfId="1671">
      <pivotArea dataOnly="0" labelOnly="1" fieldPosition="0">
        <references count="5">
          <reference field="2" count="1" selected="0">
            <x v="11"/>
          </reference>
          <reference field="3" count="1" selected="0">
            <x v="36"/>
          </reference>
          <reference field="4" count="1" selected="0">
            <x v="134"/>
          </reference>
          <reference field="6" count="1" selected="0">
            <x v="84"/>
          </reference>
          <reference field="7" count="1">
            <x v="190"/>
          </reference>
        </references>
      </pivotArea>
    </format>
    <format dxfId="1670">
      <pivotArea dataOnly="0" labelOnly="1" fieldPosition="0">
        <references count="5">
          <reference field="2" count="1" selected="0">
            <x v="11"/>
          </reference>
          <reference field="3" count="1" selected="0">
            <x v="36"/>
          </reference>
          <reference field="4" count="1" selected="0">
            <x v="145"/>
          </reference>
          <reference field="6" count="1" selected="0">
            <x v="70"/>
          </reference>
          <reference field="7" count="1">
            <x v="190"/>
          </reference>
        </references>
      </pivotArea>
    </format>
    <format dxfId="1669">
      <pivotArea dataOnly="0" labelOnly="1" fieldPosition="0">
        <references count="5">
          <reference field="2" count="1" selected="0">
            <x v="11"/>
          </reference>
          <reference field="3" count="1" selected="0">
            <x v="36"/>
          </reference>
          <reference field="4" count="1" selected="0">
            <x v="150"/>
          </reference>
          <reference field="6" count="1" selected="0">
            <x v="89"/>
          </reference>
          <reference field="7" count="1">
            <x v="32"/>
          </reference>
        </references>
      </pivotArea>
    </format>
    <format dxfId="1668">
      <pivotArea dataOnly="0" labelOnly="1" fieldPosition="0">
        <references count="5">
          <reference field="2" count="1" selected="0">
            <x v="11"/>
          </reference>
          <reference field="3" count="1" selected="0">
            <x v="58"/>
          </reference>
          <reference field="4" count="1" selected="0">
            <x v="201"/>
          </reference>
          <reference field="6" count="1" selected="0">
            <x v="141"/>
          </reference>
          <reference field="7" count="1">
            <x v="111"/>
          </reference>
        </references>
      </pivotArea>
    </format>
    <format dxfId="1667">
      <pivotArea dataOnly="0" labelOnly="1" fieldPosition="0">
        <references count="5">
          <reference field="2" count="1" selected="0">
            <x v="11"/>
          </reference>
          <reference field="3" count="1" selected="0">
            <x v="61"/>
          </reference>
          <reference field="4" count="1" selected="0">
            <x v="201"/>
          </reference>
          <reference field="6" count="1" selected="0">
            <x v="141"/>
          </reference>
          <reference field="7" count="1">
            <x v="111"/>
          </reference>
        </references>
      </pivotArea>
    </format>
    <format dxfId="1666">
      <pivotArea dataOnly="0" labelOnly="1" fieldPosition="0">
        <references count="5">
          <reference field="2" count="1" selected="0">
            <x v="11"/>
          </reference>
          <reference field="3" count="1" selected="0">
            <x v="75"/>
          </reference>
          <reference field="4" count="1" selected="0">
            <x v="201"/>
          </reference>
          <reference field="6" count="1" selected="0">
            <x v="141"/>
          </reference>
          <reference field="7" count="1">
            <x v="111"/>
          </reference>
        </references>
      </pivotArea>
    </format>
    <format dxfId="1665">
      <pivotArea dataOnly="0" labelOnly="1" fieldPosition="0">
        <references count="5">
          <reference field="2" count="1" selected="0">
            <x v="11"/>
          </reference>
          <reference field="3" count="1" selected="0">
            <x v="76"/>
          </reference>
          <reference field="4" count="1" selected="0">
            <x v="55"/>
          </reference>
          <reference field="6" count="1" selected="0">
            <x v="123"/>
          </reference>
          <reference field="7" count="1">
            <x v="76"/>
          </reference>
        </references>
      </pivotArea>
    </format>
    <format dxfId="1664">
      <pivotArea dataOnly="0" labelOnly="1" fieldPosition="0">
        <references count="5">
          <reference field="2" count="1" selected="0">
            <x v="11"/>
          </reference>
          <reference field="3" count="1" selected="0">
            <x v="76"/>
          </reference>
          <reference field="4" count="1" selected="0">
            <x v="114"/>
          </reference>
          <reference field="6" count="1" selected="0">
            <x v="52"/>
          </reference>
          <reference field="7" count="1">
            <x v="145"/>
          </reference>
        </references>
      </pivotArea>
    </format>
    <format dxfId="1663">
      <pivotArea dataOnly="0" labelOnly="1" fieldPosition="0">
        <references count="5">
          <reference field="2" count="1" selected="0">
            <x v="11"/>
          </reference>
          <reference field="3" count="1" selected="0">
            <x v="76"/>
          </reference>
          <reference field="4" count="1" selected="0">
            <x v="115"/>
          </reference>
          <reference field="6" count="1" selected="0">
            <x v="49"/>
          </reference>
          <reference field="7" count="1">
            <x v="176"/>
          </reference>
        </references>
      </pivotArea>
    </format>
    <format dxfId="1662">
      <pivotArea dataOnly="0" labelOnly="1" fieldPosition="0">
        <references count="5">
          <reference field="2" count="1" selected="0">
            <x v="11"/>
          </reference>
          <reference field="3" count="1" selected="0">
            <x v="76"/>
          </reference>
          <reference field="4" count="1" selected="0">
            <x v="125"/>
          </reference>
          <reference field="6" count="1" selected="0">
            <x v="135"/>
          </reference>
          <reference field="7" count="1">
            <x v="184"/>
          </reference>
        </references>
      </pivotArea>
    </format>
    <format dxfId="1661">
      <pivotArea dataOnly="0" labelOnly="1" fieldPosition="0">
        <references count="5">
          <reference field="2" count="1" selected="0">
            <x v="11"/>
          </reference>
          <reference field="3" count="1" selected="0">
            <x v="76"/>
          </reference>
          <reference field="4" count="1" selected="0">
            <x v="133"/>
          </reference>
          <reference field="6" count="1" selected="0">
            <x v="26"/>
          </reference>
          <reference field="7" count="1">
            <x v="175"/>
          </reference>
        </references>
      </pivotArea>
    </format>
    <format dxfId="1660">
      <pivotArea dataOnly="0" labelOnly="1" fieldPosition="0">
        <references count="5">
          <reference field="2" count="1" selected="0">
            <x v="11"/>
          </reference>
          <reference field="3" count="1" selected="0">
            <x v="76"/>
          </reference>
          <reference field="4" count="1" selected="0">
            <x v="133"/>
          </reference>
          <reference field="6" count="1" selected="0">
            <x v="156"/>
          </reference>
          <reference field="7" count="1">
            <x v="175"/>
          </reference>
        </references>
      </pivotArea>
    </format>
    <format dxfId="1659">
      <pivotArea dataOnly="0" labelOnly="1" fieldPosition="0">
        <references count="5">
          <reference field="2" count="1" selected="0">
            <x v="11"/>
          </reference>
          <reference field="3" count="1" selected="0">
            <x v="76"/>
          </reference>
          <reference field="4" count="1" selected="0">
            <x v="143"/>
          </reference>
          <reference field="6" count="1" selected="0">
            <x v="129"/>
          </reference>
          <reference field="7" count="1">
            <x v="109"/>
          </reference>
        </references>
      </pivotArea>
    </format>
    <format dxfId="1658">
      <pivotArea dataOnly="0" labelOnly="1" fieldPosition="0">
        <references count="5">
          <reference field="2" count="1" selected="0">
            <x v="11"/>
          </reference>
          <reference field="3" count="1" selected="0">
            <x v="76"/>
          </reference>
          <reference field="4" count="1" selected="0">
            <x v="151"/>
          </reference>
          <reference field="6" count="1" selected="0">
            <x v="127"/>
          </reference>
          <reference field="7" count="1">
            <x v="142"/>
          </reference>
        </references>
      </pivotArea>
    </format>
    <format dxfId="1657">
      <pivotArea dataOnly="0" labelOnly="1" fieldPosition="0">
        <references count="5">
          <reference field="2" count="1" selected="0">
            <x v="11"/>
          </reference>
          <reference field="3" count="1" selected="0">
            <x v="76"/>
          </reference>
          <reference field="4" count="1" selected="0">
            <x v="165"/>
          </reference>
          <reference field="6" count="1" selected="0">
            <x v="32"/>
          </reference>
          <reference field="7" count="1">
            <x v="84"/>
          </reference>
        </references>
      </pivotArea>
    </format>
    <format dxfId="1656">
      <pivotArea dataOnly="0" labelOnly="1" fieldPosition="0">
        <references count="5">
          <reference field="2" count="1" selected="0">
            <x v="11"/>
          </reference>
          <reference field="3" count="1" selected="0">
            <x v="76"/>
          </reference>
          <reference field="4" count="1" selected="0">
            <x v="180"/>
          </reference>
          <reference field="6" count="1" selected="0">
            <x v="137"/>
          </reference>
          <reference field="7" count="1">
            <x v="192"/>
          </reference>
        </references>
      </pivotArea>
    </format>
    <format dxfId="1655">
      <pivotArea dataOnly="0" labelOnly="1" fieldPosition="0">
        <references count="5">
          <reference field="2" count="1" selected="0">
            <x v="11"/>
          </reference>
          <reference field="3" count="1" selected="0">
            <x v="77"/>
          </reference>
          <reference field="4" count="1" selected="0">
            <x v="201"/>
          </reference>
          <reference field="6" count="1" selected="0">
            <x v="141"/>
          </reference>
          <reference field="7" count="1">
            <x v="111"/>
          </reference>
        </references>
      </pivotArea>
    </format>
    <format dxfId="1654">
      <pivotArea dataOnly="0" labelOnly="1" fieldPosition="0">
        <references count="5">
          <reference field="2" count="1" selected="0">
            <x v="11"/>
          </reference>
          <reference field="3" count="1" selected="0">
            <x v="93"/>
          </reference>
          <reference field="4" count="1" selected="0">
            <x v="73"/>
          </reference>
          <reference field="6" count="1" selected="0">
            <x v="144"/>
          </reference>
          <reference field="7" count="1">
            <x v="139"/>
          </reference>
        </references>
      </pivotArea>
    </format>
    <format dxfId="1653">
      <pivotArea dataOnly="0" labelOnly="1" fieldPosition="0">
        <references count="5">
          <reference field="2" count="1" selected="0">
            <x v="11"/>
          </reference>
          <reference field="3" count="1" selected="0">
            <x v="93"/>
          </reference>
          <reference field="4" count="1" selected="0">
            <x v="91"/>
          </reference>
          <reference field="6" count="1" selected="0">
            <x v="49"/>
          </reference>
          <reference field="7" count="1">
            <x v="10"/>
          </reference>
        </references>
      </pivotArea>
    </format>
    <format dxfId="1652">
      <pivotArea dataOnly="0" labelOnly="1" fieldPosition="0">
        <references count="5">
          <reference field="2" count="1" selected="0">
            <x v="11"/>
          </reference>
          <reference field="3" count="1" selected="0">
            <x v="93"/>
          </reference>
          <reference field="4" count="1" selected="0">
            <x v="101"/>
          </reference>
          <reference field="6" count="1" selected="0">
            <x v="146"/>
          </reference>
          <reference field="7" count="1">
            <x v="155"/>
          </reference>
        </references>
      </pivotArea>
    </format>
    <format dxfId="1651">
      <pivotArea dataOnly="0" labelOnly="1" fieldPosition="0">
        <references count="5">
          <reference field="2" count="1" selected="0">
            <x v="11"/>
          </reference>
          <reference field="3" count="1" selected="0">
            <x v="93"/>
          </reference>
          <reference field="4" count="1" selected="0">
            <x v="138"/>
          </reference>
          <reference field="6" count="1" selected="0">
            <x v="55"/>
          </reference>
          <reference field="7" count="1">
            <x v="104"/>
          </reference>
        </references>
      </pivotArea>
    </format>
    <format dxfId="1650">
      <pivotArea dataOnly="0" labelOnly="1" fieldPosition="0">
        <references count="5">
          <reference field="2" count="1" selected="0">
            <x v="12"/>
          </reference>
          <reference field="3" count="1" selected="0">
            <x v="7"/>
          </reference>
          <reference field="4" count="1" selected="0">
            <x v="33"/>
          </reference>
          <reference field="6" count="1" selected="0">
            <x v="133"/>
          </reference>
          <reference field="7" count="1">
            <x v="173"/>
          </reference>
        </references>
      </pivotArea>
    </format>
    <format dxfId="1649">
      <pivotArea dataOnly="0" labelOnly="1" fieldPosition="0">
        <references count="5">
          <reference field="2" count="1" selected="0">
            <x v="12"/>
          </reference>
          <reference field="3" count="1" selected="0">
            <x v="7"/>
          </reference>
          <reference field="4" count="1" selected="0">
            <x v="59"/>
          </reference>
          <reference field="6" count="1" selected="0">
            <x v="28"/>
          </reference>
          <reference field="7" count="1">
            <x v="24"/>
          </reference>
        </references>
      </pivotArea>
    </format>
    <format dxfId="1648">
      <pivotArea dataOnly="0" labelOnly="1" fieldPosition="0">
        <references count="5">
          <reference field="2" count="1" selected="0">
            <x v="12"/>
          </reference>
          <reference field="3" count="1" selected="0">
            <x v="22"/>
          </reference>
          <reference field="4" count="1" selected="0">
            <x v="201"/>
          </reference>
          <reference field="6" count="1" selected="0">
            <x v="141"/>
          </reference>
          <reference field="7" count="1">
            <x v="111"/>
          </reference>
        </references>
      </pivotArea>
    </format>
    <format dxfId="1647">
      <pivotArea dataOnly="0" labelOnly="1" fieldPosition="0">
        <references count="5">
          <reference field="2" count="1" selected="0">
            <x v="12"/>
          </reference>
          <reference field="3" count="1" selected="0">
            <x v="41"/>
          </reference>
          <reference field="4" count="1" selected="0">
            <x v="201"/>
          </reference>
          <reference field="6" count="1" selected="0">
            <x v="141"/>
          </reference>
          <reference field="7" count="1">
            <x v="111"/>
          </reference>
        </references>
      </pivotArea>
    </format>
    <format dxfId="1646">
      <pivotArea dataOnly="0" labelOnly="1" fieldPosition="0">
        <references count="5">
          <reference field="2" count="1" selected="0">
            <x v="12"/>
          </reference>
          <reference field="3" count="1" selected="0">
            <x v="42"/>
          </reference>
          <reference field="4" count="1" selected="0">
            <x v="201"/>
          </reference>
          <reference field="6" count="1" selected="0">
            <x v="141"/>
          </reference>
          <reference field="7" count="1">
            <x v="111"/>
          </reference>
        </references>
      </pivotArea>
    </format>
    <format dxfId="1645">
      <pivotArea dataOnly="0" labelOnly="1" fieldPosition="0">
        <references count="5">
          <reference field="2" count="1" selected="0">
            <x v="12"/>
          </reference>
          <reference field="3" count="1" selected="0">
            <x v="43"/>
          </reference>
          <reference field="4" count="1" selected="0">
            <x v="29"/>
          </reference>
          <reference field="6" count="1" selected="0">
            <x v="36"/>
          </reference>
          <reference field="7" count="1">
            <x v="20"/>
          </reference>
        </references>
      </pivotArea>
    </format>
    <format dxfId="1644">
      <pivotArea dataOnly="0" labelOnly="1" fieldPosition="0">
        <references count="5">
          <reference field="2" count="1" selected="0">
            <x v="12"/>
          </reference>
          <reference field="3" count="1" selected="0">
            <x v="43"/>
          </reference>
          <reference field="4" count="1" selected="0">
            <x v="52"/>
          </reference>
          <reference field="6" count="1" selected="0">
            <x v="147"/>
          </reference>
          <reference field="7" count="1">
            <x v="99"/>
          </reference>
        </references>
      </pivotArea>
    </format>
    <format dxfId="1643">
      <pivotArea dataOnly="0" labelOnly="1" fieldPosition="0">
        <references count="5">
          <reference field="2" count="1" selected="0">
            <x v="12"/>
          </reference>
          <reference field="3" count="1" selected="0">
            <x v="43"/>
          </reference>
          <reference field="4" count="1" selected="0">
            <x v="67"/>
          </reference>
          <reference field="6" count="1" selected="0">
            <x v="1"/>
          </reference>
          <reference field="7" count="2">
            <x v="43"/>
            <x v="177"/>
          </reference>
        </references>
      </pivotArea>
    </format>
    <format dxfId="1642">
      <pivotArea dataOnly="0" labelOnly="1" fieldPosition="0">
        <references count="5">
          <reference field="2" count="1" selected="0">
            <x v="12"/>
          </reference>
          <reference field="3" count="1" selected="0">
            <x v="43"/>
          </reference>
          <reference field="4" count="1" selected="0">
            <x v="80"/>
          </reference>
          <reference field="6" count="1" selected="0">
            <x v="71"/>
          </reference>
          <reference field="7" count="1">
            <x v="62"/>
          </reference>
        </references>
      </pivotArea>
    </format>
    <format dxfId="1641">
      <pivotArea dataOnly="0" labelOnly="1" fieldPosition="0">
        <references count="5">
          <reference field="2" count="1" selected="0">
            <x v="12"/>
          </reference>
          <reference field="3" count="1" selected="0">
            <x v="43"/>
          </reference>
          <reference field="4" count="1" selected="0">
            <x v="152"/>
          </reference>
          <reference field="6" count="1" selected="0">
            <x v="48"/>
          </reference>
          <reference field="7" count="1">
            <x v="100"/>
          </reference>
        </references>
      </pivotArea>
    </format>
    <format dxfId="1640">
      <pivotArea dataOnly="0" labelOnly="1" fieldPosition="0">
        <references count="5">
          <reference field="2" count="1" selected="0">
            <x v="12"/>
          </reference>
          <reference field="3" count="1" selected="0">
            <x v="155"/>
          </reference>
          <reference field="4" count="1" selected="0">
            <x v="201"/>
          </reference>
          <reference field="6" count="1" selected="0">
            <x v="141"/>
          </reference>
          <reference field="7" count="1">
            <x v="111"/>
          </reference>
        </references>
      </pivotArea>
    </format>
    <format dxfId="1639">
      <pivotArea dataOnly="0" labelOnly="1" fieldPosition="0">
        <references count="5">
          <reference field="2" count="1" selected="0">
            <x v="13"/>
          </reference>
          <reference field="3" count="1" selected="0">
            <x v="15"/>
          </reference>
          <reference field="4" count="1" selected="0">
            <x v="201"/>
          </reference>
          <reference field="6" count="1" selected="0">
            <x v="141"/>
          </reference>
          <reference field="7" count="1">
            <x v="111"/>
          </reference>
        </references>
      </pivotArea>
    </format>
    <format dxfId="1638">
      <pivotArea dataOnly="0" labelOnly="1" fieldPosition="0">
        <references count="5">
          <reference field="2" count="1" selected="0">
            <x v="13"/>
          </reference>
          <reference field="3" count="1" selected="0">
            <x v="26"/>
          </reference>
          <reference field="4" count="1" selected="0">
            <x v="201"/>
          </reference>
          <reference field="6" count="1" selected="0">
            <x v="141"/>
          </reference>
          <reference field="7" count="1">
            <x v="111"/>
          </reference>
        </references>
      </pivotArea>
    </format>
    <format dxfId="1637">
      <pivotArea dataOnly="0" labelOnly="1" fieldPosition="0">
        <references count="5">
          <reference field="2" count="1" selected="0">
            <x v="13"/>
          </reference>
          <reference field="3" count="1" selected="0">
            <x v="28"/>
          </reference>
          <reference field="4" count="1" selected="0">
            <x v="201"/>
          </reference>
          <reference field="6" count="1" selected="0">
            <x v="141"/>
          </reference>
          <reference field="7" count="1">
            <x v="111"/>
          </reference>
        </references>
      </pivotArea>
    </format>
    <format dxfId="1636">
      <pivotArea dataOnly="0" labelOnly="1" fieldPosition="0">
        <references count="5">
          <reference field="2" count="1" selected="0">
            <x v="13"/>
          </reference>
          <reference field="3" count="1" selected="0">
            <x v="66"/>
          </reference>
          <reference field="4" count="1" selected="0">
            <x v="201"/>
          </reference>
          <reference field="6" count="1" selected="0">
            <x v="141"/>
          </reference>
          <reference field="7" count="1">
            <x v="111"/>
          </reference>
        </references>
      </pivotArea>
    </format>
    <format dxfId="1635">
      <pivotArea dataOnly="0" labelOnly="1" fieldPosition="0">
        <references count="5">
          <reference field="2" count="1" selected="0">
            <x v="13"/>
          </reference>
          <reference field="3" count="1" selected="0">
            <x v="74"/>
          </reference>
          <reference field="4" count="1" selected="0">
            <x v="201"/>
          </reference>
          <reference field="6" count="1" selected="0">
            <x v="141"/>
          </reference>
          <reference field="7" count="1">
            <x v="111"/>
          </reference>
        </references>
      </pivotArea>
    </format>
    <format dxfId="1634">
      <pivotArea dataOnly="0" labelOnly="1" fieldPosition="0">
        <references count="5">
          <reference field="2" count="1" selected="0">
            <x v="13"/>
          </reference>
          <reference field="3" count="1" selected="0">
            <x v="79"/>
          </reference>
          <reference field="4" count="1" selected="0">
            <x v="201"/>
          </reference>
          <reference field="6" count="1" selected="0">
            <x v="141"/>
          </reference>
          <reference field="7" count="1">
            <x v="111"/>
          </reference>
        </references>
      </pivotArea>
    </format>
    <format dxfId="1633">
      <pivotArea dataOnly="0" labelOnly="1" fieldPosition="0">
        <references count="5">
          <reference field="2" count="1" selected="0">
            <x v="13"/>
          </reference>
          <reference field="3" count="1" selected="0">
            <x v="80"/>
          </reference>
          <reference field="4" count="1" selected="0">
            <x v="201"/>
          </reference>
          <reference field="6" count="1" selected="0">
            <x v="141"/>
          </reference>
          <reference field="7" count="1">
            <x v="111"/>
          </reference>
        </references>
      </pivotArea>
    </format>
    <format dxfId="1632">
      <pivotArea dataOnly="0" labelOnly="1" fieldPosition="0">
        <references count="5">
          <reference field="2" count="1" selected="0">
            <x v="13"/>
          </reference>
          <reference field="3" count="1" selected="0">
            <x v="82"/>
          </reference>
          <reference field="4" count="1" selected="0">
            <x v="10"/>
          </reference>
          <reference field="6" count="1" selected="0">
            <x v="36"/>
          </reference>
          <reference field="7" count="1">
            <x v="74"/>
          </reference>
        </references>
      </pivotArea>
    </format>
    <format dxfId="1631">
      <pivotArea dataOnly="0" labelOnly="1" fieldPosition="0">
        <references count="5">
          <reference field="2" count="1" selected="0">
            <x v="13"/>
          </reference>
          <reference field="3" count="1" selected="0">
            <x v="82"/>
          </reference>
          <reference field="4" count="1" selected="0">
            <x v="40"/>
          </reference>
          <reference field="6" count="1" selected="0">
            <x v="39"/>
          </reference>
          <reference field="7" count="1">
            <x v="81"/>
          </reference>
        </references>
      </pivotArea>
    </format>
    <format dxfId="1630">
      <pivotArea dataOnly="0" labelOnly="1" fieldPosition="0">
        <references count="5">
          <reference field="2" count="1" selected="0">
            <x v="13"/>
          </reference>
          <reference field="3" count="1" selected="0">
            <x v="82"/>
          </reference>
          <reference field="4" count="1" selected="0">
            <x v="70"/>
          </reference>
          <reference field="6" count="1" selected="0">
            <x v="10"/>
          </reference>
          <reference field="7" count="1">
            <x v="186"/>
          </reference>
        </references>
      </pivotArea>
    </format>
    <format dxfId="1629">
      <pivotArea dataOnly="0" labelOnly="1" fieldPosition="0">
        <references count="5">
          <reference field="2" count="1" selected="0">
            <x v="13"/>
          </reference>
          <reference field="3" count="1" selected="0">
            <x v="82"/>
          </reference>
          <reference field="4" count="1" selected="0">
            <x v="90"/>
          </reference>
          <reference field="6" count="1" selected="0">
            <x v="36"/>
          </reference>
          <reference field="7" count="1">
            <x v="174"/>
          </reference>
        </references>
      </pivotArea>
    </format>
    <format dxfId="1628">
      <pivotArea dataOnly="0" labelOnly="1" fieldPosition="0">
        <references count="5">
          <reference field="2" count="1" selected="0">
            <x v="13"/>
          </reference>
          <reference field="3" count="1" selected="0">
            <x v="82"/>
          </reference>
          <reference field="4" count="1" selected="0">
            <x v="95"/>
          </reference>
          <reference field="6" count="1" selected="0">
            <x v="152"/>
          </reference>
          <reference field="7" count="1">
            <x v="149"/>
          </reference>
        </references>
      </pivotArea>
    </format>
    <format dxfId="1627">
      <pivotArea dataOnly="0" labelOnly="1" fieldPosition="0">
        <references count="5">
          <reference field="2" count="1" selected="0">
            <x v="13"/>
          </reference>
          <reference field="3" count="1" selected="0">
            <x v="82"/>
          </reference>
          <reference field="4" count="1" selected="0">
            <x v="98"/>
          </reference>
          <reference field="6" count="1" selected="0">
            <x v="18"/>
          </reference>
          <reference field="7" count="1">
            <x v="73"/>
          </reference>
        </references>
      </pivotArea>
    </format>
    <format dxfId="1626">
      <pivotArea dataOnly="0" labelOnly="1" fieldPosition="0">
        <references count="5">
          <reference field="2" count="1" selected="0">
            <x v="13"/>
          </reference>
          <reference field="3" count="1" selected="0">
            <x v="82"/>
          </reference>
          <reference field="4" count="1" selected="0">
            <x v="113"/>
          </reference>
          <reference field="6" count="1" selected="0">
            <x v="20"/>
          </reference>
          <reference field="7" count="1">
            <x v="88"/>
          </reference>
        </references>
      </pivotArea>
    </format>
    <format dxfId="1625">
      <pivotArea dataOnly="0" labelOnly="1" fieldPosition="0">
        <references count="5">
          <reference field="2" count="1" selected="0">
            <x v="13"/>
          </reference>
          <reference field="3" count="1" selected="0">
            <x v="82"/>
          </reference>
          <reference field="4" count="1" selected="0">
            <x v="135"/>
          </reference>
          <reference field="6" count="1" selected="0">
            <x v="121"/>
          </reference>
          <reference field="7" count="1">
            <x v="8"/>
          </reference>
        </references>
      </pivotArea>
    </format>
    <format dxfId="1624">
      <pivotArea dataOnly="0" labelOnly="1" fieldPosition="0">
        <references count="5">
          <reference field="2" count="1" selected="0">
            <x v="13"/>
          </reference>
          <reference field="3" count="1" selected="0">
            <x v="82"/>
          </reference>
          <reference field="4" count="1" selected="0">
            <x v="162"/>
          </reference>
          <reference field="6" count="1" selected="0">
            <x v="10"/>
          </reference>
          <reference field="7" count="1">
            <x v="122"/>
          </reference>
        </references>
      </pivotArea>
    </format>
    <format dxfId="1623">
      <pivotArea dataOnly="0" labelOnly="1" fieldPosition="0">
        <references count="5">
          <reference field="2" count="1" selected="0">
            <x v="13"/>
          </reference>
          <reference field="3" count="1" selected="0">
            <x v="82"/>
          </reference>
          <reference field="4" count="1" selected="0">
            <x v="193"/>
          </reference>
          <reference field="6" count="1" selected="0">
            <x v="40"/>
          </reference>
          <reference field="7" count="1">
            <x v="22"/>
          </reference>
        </references>
      </pivotArea>
    </format>
    <format dxfId="1622">
      <pivotArea dataOnly="0" labelOnly="1" fieldPosition="0">
        <references count="5">
          <reference field="2" count="1" selected="0">
            <x v="13"/>
          </reference>
          <reference field="3" count="1" selected="0">
            <x v="84"/>
          </reference>
          <reference field="4" count="1" selected="0">
            <x v="201"/>
          </reference>
          <reference field="6" count="1" selected="0">
            <x v="141"/>
          </reference>
          <reference field="7" count="1">
            <x v="111"/>
          </reference>
        </references>
      </pivotArea>
    </format>
    <format dxfId="1621">
      <pivotArea dataOnly="0" labelOnly="1" fieldPosition="0">
        <references count="5">
          <reference field="2" count="1" selected="0">
            <x v="13"/>
          </reference>
          <reference field="3" count="1" selected="0">
            <x v="92"/>
          </reference>
          <reference field="4" count="1" selected="0">
            <x v="201"/>
          </reference>
          <reference field="6" count="1" selected="0">
            <x v="141"/>
          </reference>
          <reference field="7" count="1">
            <x v="111"/>
          </reference>
        </references>
      </pivotArea>
    </format>
    <format dxfId="1620">
      <pivotArea dataOnly="0" labelOnly="1" fieldPosition="0">
        <references count="5">
          <reference field="2" count="1" selected="0">
            <x v="13"/>
          </reference>
          <reference field="3" count="1" selected="0">
            <x v="100"/>
          </reference>
          <reference field="4" count="1" selected="0">
            <x v="8"/>
          </reference>
          <reference field="6" count="1" selected="0">
            <x v="10"/>
          </reference>
          <reference field="7" count="1">
            <x v="5"/>
          </reference>
        </references>
      </pivotArea>
    </format>
    <format dxfId="1619">
      <pivotArea dataOnly="0" labelOnly="1" fieldPosition="0">
        <references count="5">
          <reference field="2" count="1" selected="0">
            <x v="13"/>
          </reference>
          <reference field="3" count="1" selected="0">
            <x v="100"/>
          </reference>
          <reference field="4" count="1" selected="0">
            <x v="44"/>
          </reference>
          <reference field="6" count="1" selected="0">
            <x v="27"/>
          </reference>
          <reference field="7" count="1">
            <x v="138"/>
          </reference>
        </references>
      </pivotArea>
    </format>
    <format dxfId="1618">
      <pivotArea dataOnly="0" labelOnly="1" fieldPosition="0">
        <references count="5">
          <reference field="2" count="1" selected="0">
            <x v="13"/>
          </reference>
          <reference field="3" count="1" selected="0">
            <x v="100"/>
          </reference>
          <reference field="4" count="1" selected="0">
            <x v="56"/>
          </reference>
          <reference field="6" count="1" selected="0">
            <x v="10"/>
          </reference>
          <reference field="7" count="1">
            <x v="89"/>
          </reference>
        </references>
      </pivotArea>
    </format>
    <format dxfId="1617">
      <pivotArea dataOnly="0" labelOnly="1" fieldPosition="0">
        <references count="5">
          <reference field="2" count="1" selected="0">
            <x v="13"/>
          </reference>
          <reference field="3" count="1" selected="0">
            <x v="100"/>
          </reference>
          <reference field="4" count="1" selected="0">
            <x v="96"/>
          </reference>
          <reference field="6" count="1" selected="0">
            <x v="31"/>
          </reference>
          <reference field="7" count="1">
            <x v="157"/>
          </reference>
        </references>
      </pivotArea>
    </format>
    <format dxfId="1616">
      <pivotArea dataOnly="0" labelOnly="1" fieldPosition="0">
        <references count="5">
          <reference field="2" count="1" selected="0">
            <x v="13"/>
          </reference>
          <reference field="3" count="1" selected="0">
            <x v="100"/>
          </reference>
          <reference field="4" count="1" selected="0">
            <x v="106"/>
          </reference>
          <reference field="6" count="1" selected="0">
            <x v="41"/>
          </reference>
          <reference field="7" count="1">
            <x v="183"/>
          </reference>
        </references>
      </pivotArea>
    </format>
    <format dxfId="1615">
      <pivotArea dataOnly="0" labelOnly="1" fieldPosition="0">
        <references count="5">
          <reference field="2" count="1" selected="0">
            <x v="13"/>
          </reference>
          <reference field="3" count="1" selected="0">
            <x v="100"/>
          </reference>
          <reference field="4" count="1" selected="0">
            <x v="178"/>
          </reference>
          <reference field="6" count="1" selected="0">
            <x v="8"/>
          </reference>
          <reference field="7" count="1">
            <x v="23"/>
          </reference>
        </references>
      </pivotArea>
    </format>
    <format dxfId="1614">
      <pivotArea dataOnly="0" labelOnly="1" fieldPosition="0">
        <references count="5">
          <reference field="2" count="1" selected="0">
            <x v="13"/>
          </reference>
          <reference field="3" count="1" selected="0">
            <x v="100"/>
          </reference>
          <reference field="4" count="1" selected="0">
            <x v="182"/>
          </reference>
          <reference field="6" count="1" selected="0">
            <x v="127"/>
          </reference>
          <reference field="7" count="1">
            <x v="148"/>
          </reference>
        </references>
      </pivotArea>
    </format>
    <format dxfId="1613">
      <pivotArea dataOnly="0" labelOnly="1" fieldPosition="0">
        <references count="5">
          <reference field="2" count="1" selected="0">
            <x v="13"/>
          </reference>
          <reference field="3" count="1" selected="0">
            <x v="100"/>
          </reference>
          <reference field="4" count="1" selected="0">
            <x v="186"/>
          </reference>
          <reference field="6" count="1" selected="0">
            <x v="16"/>
          </reference>
          <reference field="7" count="1">
            <x v="93"/>
          </reference>
        </references>
      </pivotArea>
    </format>
    <format dxfId="1612">
      <pivotArea dataOnly="0" labelOnly="1" fieldPosition="0">
        <references count="5">
          <reference field="2" count="1" selected="0">
            <x v="13"/>
          </reference>
          <reference field="3" count="1" selected="0">
            <x v="102"/>
          </reference>
          <reference field="4" count="1" selected="0">
            <x v="2"/>
          </reference>
          <reference field="6" count="1" selected="0">
            <x v="10"/>
          </reference>
          <reference field="7" count="1">
            <x v="5"/>
          </reference>
        </references>
      </pivotArea>
    </format>
    <format dxfId="1611">
      <pivotArea dataOnly="0" labelOnly="1" fieldPosition="0">
        <references count="5">
          <reference field="2" count="1" selected="0">
            <x v="13"/>
          </reference>
          <reference field="3" count="1" selected="0">
            <x v="102"/>
          </reference>
          <reference field="4" count="1" selected="0">
            <x v="9"/>
          </reference>
          <reference field="6" count="1" selected="0">
            <x v="116"/>
          </reference>
          <reference field="7" count="1">
            <x v="132"/>
          </reference>
        </references>
      </pivotArea>
    </format>
    <format dxfId="1610">
      <pivotArea dataOnly="0" labelOnly="1" fieldPosition="0">
        <references count="5">
          <reference field="2" count="1" selected="0">
            <x v="13"/>
          </reference>
          <reference field="3" count="1" selected="0">
            <x v="102"/>
          </reference>
          <reference field="4" count="1" selected="0">
            <x v="44"/>
          </reference>
          <reference field="6" count="1" selected="0">
            <x v="17"/>
          </reference>
          <reference field="7" count="1">
            <x v="138"/>
          </reference>
        </references>
      </pivotArea>
    </format>
    <format dxfId="1609">
      <pivotArea dataOnly="0" labelOnly="1" fieldPosition="0">
        <references count="5">
          <reference field="2" count="1" selected="0">
            <x v="13"/>
          </reference>
          <reference field="3" count="1" selected="0">
            <x v="102"/>
          </reference>
          <reference field="4" count="1" selected="0">
            <x v="57"/>
          </reference>
          <reference field="6" count="1" selected="0">
            <x v="10"/>
          </reference>
          <reference field="7" count="1">
            <x v="90"/>
          </reference>
        </references>
      </pivotArea>
    </format>
    <format dxfId="1608">
      <pivotArea dataOnly="0" labelOnly="1" fieldPosition="0">
        <references count="5">
          <reference field="2" count="1" selected="0">
            <x v="13"/>
          </reference>
          <reference field="3" count="1" selected="0">
            <x v="102"/>
          </reference>
          <reference field="4" count="1" selected="0">
            <x v="97"/>
          </reference>
          <reference field="6" count="1" selected="0">
            <x v="31"/>
          </reference>
          <reference field="7" count="1">
            <x v="157"/>
          </reference>
        </references>
      </pivotArea>
    </format>
    <format dxfId="1607">
      <pivotArea dataOnly="0" labelOnly="1" fieldPosition="0">
        <references count="5">
          <reference field="2" count="1" selected="0">
            <x v="13"/>
          </reference>
          <reference field="3" count="1" selected="0">
            <x v="102"/>
          </reference>
          <reference field="4" count="1" selected="0">
            <x v="182"/>
          </reference>
          <reference field="6" count="1" selected="0">
            <x v="127"/>
          </reference>
          <reference field="7" count="1">
            <x v="147"/>
          </reference>
        </references>
      </pivotArea>
    </format>
    <format dxfId="1606">
      <pivotArea dataOnly="0" labelOnly="1" fieldPosition="0">
        <references count="5">
          <reference field="2" count="1" selected="0">
            <x v="13"/>
          </reference>
          <reference field="3" count="1" selected="0">
            <x v="102"/>
          </reference>
          <reference field="4" count="1" selected="0">
            <x v="196"/>
          </reference>
          <reference field="6" count="1" selected="0">
            <x v="16"/>
          </reference>
          <reference field="7" count="1">
            <x v="3"/>
          </reference>
        </references>
      </pivotArea>
    </format>
    <format dxfId="1605">
      <pivotArea dataOnly="0" labelOnly="1" fieldPosition="0">
        <references count="5">
          <reference field="2" count="1" selected="0">
            <x v="13"/>
          </reference>
          <reference field="3" count="1" selected="0">
            <x v="105"/>
          </reference>
          <reference field="4" count="1" selected="0">
            <x v="201"/>
          </reference>
          <reference field="6" count="1" selected="0">
            <x v="141"/>
          </reference>
          <reference field="7" count="1">
            <x v="111"/>
          </reference>
        </references>
      </pivotArea>
    </format>
    <format dxfId="1604">
      <pivotArea dataOnly="0" labelOnly="1" fieldPosition="0">
        <references count="5">
          <reference field="2" count="1" selected="0">
            <x v="13"/>
          </reference>
          <reference field="3" count="1" selected="0">
            <x v="160"/>
          </reference>
          <reference field="4" count="1" selected="0">
            <x v="201"/>
          </reference>
          <reference field="6" count="1" selected="0">
            <x v="141"/>
          </reference>
          <reference field="7" count="1">
            <x v="111"/>
          </reference>
        </references>
      </pivotArea>
    </format>
    <format dxfId="1603">
      <pivotArea dataOnly="0" labelOnly="1" fieldPosition="0">
        <references count="5">
          <reference field="2" count="1" selected="0">
            <x v="14"/>
          </reference>
          <reference field="3" count="1" selected="0">
            <x v="9"/>
          </reference>
          <reference field="4" count="1" selected="0">
            <x v="201"/>
          </reference>
          <reference field="6" count="1" selected="0">
            <x v="141"/>
          </reference>
          <reference field="7" count="1">
            <x v="111"/>
          </reference>
        </references>
      </pivotArea>
    </format>
    <format dxfId="1602">
      <pivotArea dataOnly="0" labelOnly="1" fieldPosition="0">
        <references count="5">
          <reference field="2" count="1" selected="0">
            <x v="14"/>
          </reference>
          <reference field="3" count="1" selected="0">
            <x v="81"/>
          </reference>
          <reference field="4" count="1" selected="0">
            <x v="201"/>
          </reference>
          <reference field="6" count="1" selected="0">
            <x v="141"/>
          </reference>
          <reference field="7" count="1">
            <x v="111"/>
          </reference>
        </references>
      </pivotArea>
    </format>
    <format dxfId="1601">
      <pivotArea dataOnly="0" labelOnly="1" fieldPosition="0">
        <references count="5">
          <reference field="2" count="1" selected="0">
            <x v="15"/>
          </reference>
          <reference field="3" count="1" selected="0">
            <x v="35"/>
          </reference>
          <reference field="4" count="1" selected="0">
            <x v="201"/>
          </reference>
          <reference field="6" count="1" selected="0">
            <x v="141"/>
          </reference>
          <reference field="7" count="1">
            <x v="111"/>
          </reference>
        </references>
      </pivotArea>
    </format>
    <format dxfId="1600">
      <pivotArea dataOnly="0" labelOnly="1" fieldPosition="0">
        <references count="5">
          <reference field="2" count="1" selected="0">
            <x v="15"/>
          </reference>
          <reference field="3" count="1" selected="0">
            <x v="52"/>
          </reference>
          <reference field="4" count="1" selected="0">
            <x v="201"/>
          </reference>
          <reference field="6" count="1" selected="0">
            <x v="141"/>
          </reference>
          <reference field="7" count="1">
            <x v="111"/>
          </reference>
        </references>
      </pivotArea>
    </format>
    <format dxfId="1599">
      <pivotArea dataOnly="0" labelOnly="1" fieldPosition="0">
        <references count="5">
          <reference field="2" count="1" selected="0">
            <x v="15"/>
          </reference>
          <reference field="3" count="1" selected="0">
            <x v="99"/>
          </reference>
          <reference field="4" count="1" selected="0">
            <x v="201"/>
          </reference>
          <reference field="6" count="1" selected="0">
            <x v="141"/>
          </reference>
          <reference field="7" count="1">
            <x v="111"/>
          </reference>
        </references>
      </pivotArea>
    </format>
    <format dxfId="1598">
      <pivotArea dataOnly="0" labelOnly="1" fieldPosition="0">
        <references count="5">
          <reference field="2" count="1" selected="0">
            <x v="15"/>
          </reference>
          <reference field="3" count="1" selected="0">
            <x v="108"/>
          </reference>
          <reference field="4" count="1" selected="0">
            <x v="20"/>
          </reference>
          <reference field="6" count="1" selected="0">
            <x v="61"/>
          </reference>
          <reference field="7" count="1">
            <x v="19"/>
          </reference>
        </references>
      </pivotArea>
    </format>
    <format dxfId="1597">
      <pivotArea dataOnly="0" labelOnly="1" fieldPosition="0">
        <references count="5">
          <reference field="2" count="1" selected="0">
            <x v="15"/>
          </reference>
          <reference field="3" count="1" selected="0">
            <x v="108"/>
          </reference>
          <reference field="4" count="1" selected="0">
            <x v="26"/>
          </reference>
          <reference field="6" count="1" selected="0">
            <x v="56"/>
          </reference>
          <reference field="7" count="1">
            <x v="80"/>
          </reference>
        </references>
      </pivotArea>
    </format>
    <format dxfId="1596">
      <pivotArea dataOnly="0" labelOnly="1" fieldPosition="0">
        <references count="5">
          <reference field="2" count="1" selected="0">
            <x v="15"/>
          </reference>
          <reference field="3" count="1" selected="0">
            <x v="108"/>
          </reference>
          <reference field="4" count="1" selected="0">
            <x v="141"/>
          </reference>
          <reference field="6" count="1" selected="0">
            <x v="148"/>
          </reference>
          <reference field="7" count="1">
            <x v="164"/>
          </reference>
        </references>
      </pivotArea>
    </format>
    <format dxfId="1595">
      <pivotArea dataOnly="0" labelOnly="1" fieldPosition="0">
        <references count="5">
          <reference field="2" count="1" selected="0">
            <x v="16"/>
          </reference>
          <reference field="3" count="1" selected="0">
            <x v="83"/>
          </reference>
          <reference field="4" count="1" selected="0">
            <x v="201"/>
          </reference>
          <reference field="6" count="1" selected="0">
            <x v="141"/>
          </reference>
          <reference field="7" count="1">
            <x v="111"/>
          </reference>
        </references>
      </pivotArea>
    </format>
    <format dxfId="1594">
      <pivotArea dataOnly="0" labelOnly="1" fieldPosition="0">
        <references count="5">
          <reference field="2" count="1" selected="0">
            <x v="16"/>
          </reference>
          <reference field="3" count="1" selected="0">
            <x v="86"/>
          </reference>
          <reference field="4" count="1" selected="0">
            <x v="26"/>
          </reference>
          <reference field="6" count="1" selected="0">
            <x v="129"/>
          </reference>
          <reference field="7" count="1">
            <x v="133"/>
          </reference>
        </references>
      </pivotArea>
    </format>
    <format dxfId="1593">
      <pivotArea dataOnly="0" labelOnly="1" fieldPosition="0">
        <references count="5">
          <reference field="2" count="1" selected="0">
            <x v="16"/>
          </reference>
          <reference field="3" count="1" selected="0">
            <x v="86"/>
          </reference>
          <reference field="4" count="1" selected="0">
            <x v="94"/>
          </reference>
          <reference field="6" count="1" selected="0">
            <x v="49"/>
          </reference>
          <reference field="7" count="1">
            <x v="185"/>
          </reference>
        </references>
      </pivotArea>
    </format>
    <format dxfId="1592">
      <pivotArea dataOnly="0" labelOnly="1" fieldPosition="0">
        <references count="5">
          <reference field="2" count="1" selected="0">
            <x v="16"/>
          </reference>
          <reference field="3" count="1" selected="0">
            <x v="86"/>
          </reference>
          <reference field="4" count="1" selected="0">
            <x v="107"/>
          </reference>
          <reference field="6" count="1" selected="0">
            <x v="35"/>
          </reference>
          <reference field="7" count="1">
            <x v="134"/>
          </reference>
        </references>
      </pivotArea>
    </format>
    <format dxfId="1591">
      <pivotArea dataOnly="0" labelOnly="1" fieldPosition="0">
        <references count="5">
          <reference field="2" count="1" selected="0">
            <x v="16"/>
          </reference>
          <reference field="3" count="1" selected="0">
            <x v="89"/>
          </reference>
          <reference field="4" count="1" selected="0">
            <x v="201"/>
          </reference>
          <reference field="6" count="1" selected="0">
            <x v="141"/>
          </reference>
          <reference field="7" count="1">
            <x v="111"/>
          </reference>
        </references>
      </pivotArea>
    </format>
    <format dxfId="1590">
      <pivotArea dataOnly="0" labelOnly="1" fieldPosition="0">
        <references count="5">
          <reference field="2" count="1" selected="0">
            <x v="16"/>
          </reference>
          <reference field="3" count="1" selected="0">
            <x v="95"/>
          </reference>
          <reference field="4" count="1" selected="0">
            <x v="201"/>
          </reference>
          <reference field="6" count="1" selected="0">
            <x v="141"/>
          </reference>
          <reference field="7" count="1">
            <x v="111"/>
          </reference>
        </references>
      </pivotArea>
    </format>
    <format dxfId="1589">
      <pivotArea dataOnly="0" labelOnly="1" fieldPosition="0">
        <references count="5">
          <reference field="2" count="1" selected="0">
            <x v="16"/>
          </reference>
          <reference field="3" count="1" selected="0">
            <x v="97"/>
          </reference>
          <reference field="4" count="1" selected="0">
            <x v="201"/>
          </reference>
          <reference field="6" count="1" selected="0">
            <x v="141"/>
          </reference>
          <reference field="7" count="1">
            <x v="111"/>
          </reference>
        </references>
      </pivotArea>
    </format>
    <format dxfId="1588">
      <pivotArea dataOnly="0" labelOnly="1" fieldPosition="0">
        <references count="5">
          <reference field="2" count="1" selected="0">
            <x v="16"/>
          </reference>
          <reference field="3" count="1" selected="0">
            <x v="104"/>
          </reference>
          <reference field="4" count="1" selected="0">
            <x v="201"/>
          </reference>
          <reference field="6" count="1" selected="0">
            <x v="141"/>
          </reference>
          <reference field="7" count="1">
            <x v="111"/>
          </reference>
        </references>
      </pivotArea>
    </format>
    <format dxfId="1587">
      <pivotArea dataOnly="0" labelOnly="1" fieldPosition="0">
        <references count="5">
          <reference field="2" count="1" selected="0">
            <x v="16"/>
          </reference>
          <reference field="3" count="1" selected="0">
            <x v="106"/>
          </reference>
          <reference field="4" count="1" selected="0">
            <x v="138"/>
          </reference>
          <reference field="6" count="1" selected="0">
            <x v="153"/>
          </reference>
          <reference field="7" count="1">
            <x v="103"/>
          </reference>
        </references>
      </pivotArea>
    </format>
    <format dxfId="1586">
      <pivotArea dataOnly="0" labelOnly="1" fieldPosition="0">
        <references count="5">
          <reference field="2" count="1" selected="0">
            <x v="16"/>
          </reference>
          <reference field="3" count="1" selected="0">
            <x v="106"/>
          </reference>
          <reference field="4" count="1" selected="0">
            <x v="164"/>
          </reference>
          <reference field="6" count="1" selected="0">
            <x v="67"/>
          </reference>
          <reference field="7" count="1">
            <x v="165"/>
          </reference>
        </references>
      </pivotArea>
    </format>
    <format dxfId="1585">
      <pivotArea dataOnly="0" labelOnly="1" fieldPosition="0">
        <references count="5">
          <reference field="2" count="1" selected="0">
            <x v="16"/>
          </reference>
          <reference field="3" count="1" selected="0">
            <x v="106"/>
          </reference>
          <reference field="4" count="1" selected="0">
            <x v="164"/>
          </reference>
          <reference field="6" count="1" selected="0">
            <x v="100"/>
          </reference>
          <reference field="7" count="1">
            <x v="165"/>
          </reference>
        </references>
      </pivotArea>
    </format>
    <format dxfId="1584">
      <pivotArea dataOnly="0" labelOnly="1" fieldPosition="0">
        <references count="5">
          <reference field="2" count="1" selected="0">
            <x v="16"/>
          </reference>
          <reference field="3" count="1" selected="0">
            <x v="109"/>
          </reference>
          <reference field="4" count="1" selected="0">
            <x v="201"/>
          </reference>
          <reference field="6" count="1" selected="0">
            <x v="141"/>
          </reference>
          <reference field="7" count="1">
            <x v="111"/>
          </reference>
        </references>
      </pivotArea>
    </format>
    <format dxfId="1583">
      <pivotArea dataOnly="0" labelOnly="1" fieldPosition="0">
        <references count="5">
          <reference field="2" count="1" selected="0">
            <x v="16"/>
          </reference>
          <reference field="3" count="1" selected="0">
            <x v="113"/>
          </reference>
          <reference field="4" count="1" selected="0">
            <x v="201"/>
          </reference>
          <reference field="6" count="1" selected="0">
            <x v="141"/>
          </reference>
          <reference field="7" count="1">
            <x v="111"/>
          </reference>
        </references>
      </pivotArea>
    </format>
    <format dxfId="1582">
      <pivotArea dataOnly="0" labelOnly="1" fieldPosition="0">
        <references count="5">
          <reference field="2" count="1" selected="0">
            <x v="16"/>
          </reference>
          <reference field="3" count="1" selected="0">
            <x v="114"/>
          </reference>
          <reference field="4" count="1" selected="0">
            <x v="201"/>
          </reference>
          <reference field="6" count="1" selected="0">
            <x v="141"/>
          </reference>
          <reference field="7" count="1">
            <x v="111"/>
          </reference>
        </references>
      </pivotArea>
    </format>
    <format dxfId="1581">
      <pivotArea dataOnly="0" labelOnly="1" fieldPosition="0">
        <references count="5">
          <reference field="2" count="1" selected="0">
            <x v="16"/>
          </reference>
          <reference field="3" count="1" selected="0">
            <x v="144"/>
          </reference>
          <reference field="4" count="1" selected="0">
            <x v="201"/>
          </reference>
          <reference field="6" count="1" selected="0">
            <x v="141"/>
          </reference>
          <reference field="7" count="1">
            <x v="111"/>
          </reference>
        </references>
      </pivotArea>
    </format>
    <format dxfId="1580">
      <pivotArea dataOnly="0" labelOnly="1" fieldPosition="0">
        <references count="5">
          <reference field="2" count="1" selected="0">
            <x v="16"/>
          </reference>
          <reference field="3" count="1" selected="0">
            <x v="145"/>
          </reference>
          <reference field="4" count="1" selected="0">
            <x v="201"/>
          </reference>
          <reference field="6" count="1" selected="0">
            <x v="141"/>
          </reference>
          <reference field="7" count="1">
            <x v="111"/>
          </reference>
        </references>
      </pivotArea>
    </format>
    <format dxfId="1579">
      <pivotArea dataOnly="0" labelOnly="1" fieldPosition="0">
        <references count="5">
          <reference field="2" count="1" selected="0">
            <x v="16"/>
          </reference>
          <reference field="3" count="1" selected="0">
            <x v="157"/>
          </reference>
          <reference field="4" count="1" selected="0">
            <x v="201"/>
          </reference>
          <reference field="6" count="1" selected="0">
            <x v="141"/>
          </reference>
          <reference field="7" count="1">
            <x v="111"/>
          </reference>
        </references>
      </pivotArea>
    </format>
    <format dxfId="1578">
      <pivotArea dataOnly="0" labelOnly="1" fieldPosition="0">
        <references count="5">
          <reference field="2" count="1" selected="0">
            <x v="16"/>
          </reference>
          <reference field="3" count="1" selected="0">
            <x v="169"/>
          </reference>
          <reference field="4" count="1" selected="0">
            <x v="201"/>
          </reference>
          <reference field="6" count="1" selected="0">
            <x v="141"/>
          </reference>
          <reference field="7" count="1">
            <x v="111"/>
          </reference>
        </references>
      </pivotArea>
    </format>
    <format dxfId="1577">
      <pivotArea dataOnly="0" labelOnly="1" fieldPosition="0">
        <references count="5">
          <reference field="2" count="1" selected="0">
            <x v="17"/>
          </reference>
          <reference field="3" count="1" selected="0">
            <x v="0"/>
          </reference>
          <reference field="4" count="1" selected="0">
            <x v="16"/>
          </reference>
          <reference field="6" count="1" selected="0">
            <x v="142"/>
          </reference>
          <reference field="7" count="1">
            <x v="106"/>
          </reference>
        </references>
      </pivotArea>
    </format>
    <format dxfId="1576">
      <pivotArea dataOnly="0" labelOnly="1" fieldPosition="0">
        <references count="5">
          <reference field="2" count="1" selected="0">
            <x v="17"/>
          </reference>
          <reference field="3" count="1" selected="0">
            <x v="0"/>
          </reference>
          <reference field="4" count="1" selected="0">
            <x v="23"/>
          </reference>
          <reference field="6" count="1" selected="0">
            <x v="113"/>
          </reference>
          <reference field="7" count="1">
            <x v="106"/>
          </reference>
        </references>
      </pivotArea>
    </format>
    <format dxfId="1575">
      <pivotArea dataOnly="0" labelOnly="1" fieldPosition="0">
        <references count="5">
          <reference field="2" count="1" selected="0">
            <x v="17"/>
          </reference>
          <reference field="3" count="1" selected="0">
            <x v="0"/>
          </reference>
          <reference field="4" count="1" selected="0">
            <x v="140"/>
          </reference>
          <reference field="6" count="1" selected="0">
            <x v="25"/>
          </reference>
          <reference field="7" count="1">
            <x v="106"/>
          </reference>
        </references>
      </pivotArea>
    </format>
    <format dxfId="1574">
      <pivotArea dataOnly="0" labelOnly="1" fieldPosition="0">
        <references count="5">
          <reference field="2" count="1" selected="0">
            <x v="17"/>
          </reference>
          <reference field="3" count="1" selected="0">
            <x v="0"/>
          </reference>
          <reference field="4" count="1" selected="0">
            <x v="175"/>
          </reference>
          <reference field="6" count="1" selected="0">
            <x v="25"/>
          </reference>
          <reference field="7" count="1">
            <x v="106"/>
          </reference>
        </references>
      </pivotArea>
    </format>
    <format dxfId="1573">
      <pivotArea dataOnly="0" labelOnly="1" fieldPosition="0">
        <references count="5">
          <reference field="2" count="1" selected="0">
            <x v="17"/>
          </reference>
          <reference field="3" count="1" selected="0">
            <x v="11"/>
          </reference>
          <reference field="4" count="1" selected="0">
            <x v="201"/>
          </reference>
          <reference field="6" count="1" selected="0">
            <x v="141"/>
          </reference>
          <reference field="7" count="1">
            <x v="111"/>
          </reference>
        </references>
      </pivotArea>
    </format>
    <format dxfId="1572">
      <pivotArea dataOnly="0" labelOnly="1" fieldPosition="0">
        <references count="5">
          <reference field="2" count="1" selected="0">
            <x v="17"/>
          </reference>
          <reference field="3" count="1" selected="0">
            <x v="48"/>
          </reference>
          <reference field="4" count="1" selected="0">
            <x v="201"/>
          </reference>
          <reference field="6" count="1" selected="0">
            <x v="141"/>
          </reference>
          <reference field="7" count="1">
            <x v="111"/>
          </reference>
        </references>
      </pivotArea>
    </format>
    <format dxfId="1571">
      <pivotArea dataOnly="0" labelOnly="1" fieldPosition="0">
        <references count="5">
          <reference field="2" count="1" selected="0">
            <x v="17"/>
          </reference>
          <reference field="3" count="1" selected="0">
            <x v="69"/>
          </reference>
          <reference field="4" count="1" selected="0">
            <x v="4"/>
          </reference>
          <reference field="6" count="1" selected="0">
            <x v="111"/>
          </reference>
          <reference field="7" count="1">
            <x v="160"/>
          </reference>
        </references>
      </pivotArea>
    </format>
    <format dxfId="1570">
      <pivotArea dataOnly="0" labelOnly="1" fieldPosition="0">
        <references count="5">
          <reference field="2" count="1" selected="0">
            <x v="17"/>
          </reference>
          <reference field="3" count="1" selected="0">
            <x v="69"/>
          </reference>
          <reference field="4" count="1" selected="0">
            <x v="139"/>
          </reference>
          <reference field="6" count="1" selected="0">
            <x v="111"/>
          </reference>
          <reference field="7" count="1">
            <x v="160"/>
          </reference>
        </references>
      </pivotArea>
    </format>
    <format dxfId="1569">
      <pivotArea dataOnly="0" labelOnly="1" fieldPosition="0">
        <references count="5">
          <reference field="2" count="1" selected="0">
            <x v="17"/>
          </reference>
          <reference field="3" count="1" selected="0">
            <x v="69"/>
          </reference>
          <reference field="4" count="1" selected="0">
            <x v="163"/>
          </reference>
          <reference field="6" count="1" selected="0">
            <x v="111"/>
          </reference>
          <reference field="7" count="1">
            <x v="160"/>
          </reference>
        </references>
      </pivotArea>
    </format>
    <format dxfId="1568">
      <pivotArea dataOnly="0" labelOnly="1" fieldPosition="0">
        <references count="5">
          <reference field="2" count="1" selected="0">
            <x v="17"/>
          </reference>
          <reference field="3" count="1" selected="0">
            <x v="69"/>
          </reference>
          <reference field="4" count="1" selected="0">
            <x v="169"/>
          </reference>
          <reference field="6" count="1" selected="0">
            <x v="111"/>
          </reference>
          <reference field="7" count="1">
            <x v="160"/>
          </reference>
        </references>
      </pivotArea>
    </format>
    <format dxfId="1567">
      <pivotArea dataOnly="0" labelOnly="1" fieldPosition="0">
        <references count="5">
          <reference field="2" count="1" selected="0">
            <x v="17"/>
          </reference>
          <reference field="3" count="1" selected="0">
            <x v="134"/>
          </reference>
          <reference field="4" count="1" selected="0">
            <x v="16"/>
          </reference>
          <reference field="6" count="1" selected="0">
            <x v="142"/>
          </reference>
          <reference field="7" count="1">
            <x v="105"/>
          </reference>
        </references>
      </pivotArea>
    </format>
    <format dxfId="1566">
      <pivotArea dataOnly="0" labelOnly="1" fieldPosition="0">
        <references count="5">
          <reference field="2" count="1" selected="0">
            <x v="17"/>
          </reference>
          <reference field="3" count="1" selected="0">
            <x v="134"/>
          </reference>
          <reference field="4" count="1" selected="0">
            <x v="21"/>
          </reference>
          <reference field="6" count="1" selected="0">
            <x v="25"/>
          </reference>
          <reference field="7" count="1">
            <x v="15"/>
          </reference>
        </references>
      </pivotArea>
    </format>
    <format dxfId="1565">
      <pivotArea dataOnly="0" labelOnly="1" fieldPosition="0">
        <references count="5">
          <reference field="2" count="1" selected="0">
            <x v="17"/>
          </reference>
          <reference field="3" count="1" selected="0">
            <x v="134"/>
          </reference>
          <reference field="4" count="1" selected="0">
            <x v="21"/>
          </reference>
          <reference field="6" count="1" selected="0">
            <x v="112"/>
          </reference>
          <reference field="7" count="1">
            <x v="15"/>
          </reference>
        </references>
      </pivotArea>
    </format>
    <format dxfId="1564">
      <pivotArea dataOnly="0" labelOnly="1" fieldPosition="0">
        <references count="5">
          <reference field="2" count="1" selected="0">
            <x v="17"/>
          </reference>
          <reference field="3" count="1" selected="0">
            <x v="134"/>
          </reference>
          <reference field="4" count="1" selected="0">
            <x v="118"/>
          </reference>
          <reference field="6" count="1" selected="0">
            <x v="25"/>
          </reference>
          <reference field="7" count="1">
            <x v="83"/>
          </reference>
        </references>
      </pivotArea>
    </format>
    <format dxfId="1563">
      <pivotArea dataOnly="0" labelOnly="1" fieldPosition="0">
        <references count="5">
          <reference field="2" count="1" selected="0">
            <x v="17"/>
          </reference>
          <reference field="3" count="1" selected="0">
            <x v="134"/>
          </reference>
          <reference field="4" count="1" selected="0">
            <x v="118"/>
          </reference>
          <reference field="6" count="1" selected="0">
            <x v="114"/>
          </reference>
          <reference field="7" count="1">
            <x v="160"/>
          </reference>
        </references>
      </pivotArea>
    </format>
    <format dxfId="1562">
      <pivotArea dataOnly="0" labelOnly="1" fieldPosition="0">
        <references count="5">
          <reference field="2" count="1" selected="0">
            <x v="17"/>
          </reference>
          <reference field="3" count="1" selected="0">
            <x v="134"/>
          </reference>
          <reference field="4" count="1" selected="0">
            <x v="119"/>
          </reference>
          <reference field="6" count="1" selected="0">
            <x v="25"/>
          </reference>
          <reference field="7" count="1">
            <x v="159"/>
          </reference>
        </references>
      </pivotArea>
    </format>
    <format dxfId="1561">
      <pivotArea dataOnly="0" labelOnly="1" fieldPosition="0">
        <references count="5">
          <reference field="2" count="1" selected="0">
            <x v="17"/>
          </reference>
          <reference field="3" count="1" selected="0">
            <x v="134"/>
          </reference>
          <reference field="4" count="1" selected="0">
            <x v="119"/>
          </reference>
          <reference field="6" count="1" selected="0">
            <x v="114"/>
          </reference>
          <reference field="7" count="1">
            <x v="83"/>
          </reference>
        </references>
      </pivotArea>
    </format>
    <format dxfId="1560">
      <pivotArea dataOnly="0" labelOnly="1" fieldPosition="0">
        <references count="5">
          <reference field="2" count="1" selected="0">
            <x v="17"/>
          </reference>
          <reference field="3" count="1" selected="0">
            <x v="134"/>
          </reference>
          <reference field="4" count="1" selected="0">
            <x v="126"/>
          </reference>
          <reference field="6" count="1" selected="0">
            <x v="151"/>
          </reference>
          <reference field="7" count="1">
            <x v="105"/>
          </reference>
        </references>
      </pivotArea>
    </format>
    <format dxfId="1559">
      <pivotArea dataOnly="0" labelOnly="1" fieldPosition="0">
        <references count="5">
          <reference field="2" count="1" selected="0">
            <x v="17"/>
          </reference>
          <reference field="3" count="1" selected="0">
            <x v="134"/>
          </reference>
          <reference field="4" count="1" selected="0">
            <x v="156"/>
          </reference>
          <reference field="6" count="1" selected="0">
            <x v="2"/>
          </reference>
          <reference field="7" count="1">
            <x v="128"/>
          </reference>
        </references>
      </pivotArea>
    </format>
    <format dxfId="1558">
      <pivotArea dataOnly="0" labelOnly="1" fieldPosition="0">
        <references count="5">
          <reference field="2" count="1" selected="0">
            <x v="17"/>
          </reference>
          <reference field="3" count="1" selected="0">
            <x v="159"/>
          </reference>
          <reference field="4" count="1" selected="0">
            <x v="201"/>
          </reference>
          <reference field="6" count="1" selected="0">
            <x v="141"/>
          </reference>
          <reference field="7" count="1">
            <x v="111"/>
          </reference>
        </references>
      </pivotArea>
    </format>
    <format dxfId="1557">
      <pivotArea dataOnly="0" labelOnly="1" fieldPosition="0">
        <references count="5">
          <reference field="2" count="1" selected="0">
            <x v="17"/>
          </reference>
          <reference field="3" count="1" selected="0">
            <x v="163"/>
          </reference>
          <reference field="4" count="1" selected="0">
            <x v="201"/>
          </reference>
          <reference field="6" count="1" selected="0">
            <x v="141"/>
          </reference>
          <reference field="7" count="1">
            <x v="111"/>
          </reference>
        </references>
      </pivotArea>
    </format>
    <format dxfId="1556">
      <pivotArea dataOnly="0" labelOnly="1" fieldPosition="0">
        <references count="5">
          <reference field="2" count="1" selected="0">
            <x v="18"/>
          </reference>
          <reference field="3" count="1" selected="0">
            <x v="40"/>
          </reference>
          <reference field="4" count="1" selected="0">
            <x v="201"/>
          </reference>
          <reference field="6" count="1" selected="0">
            <x v="141"/>
          </reference>
          <reference field="7" count="1">
            <x v="111"/>
          </reference>
        </references>
      </pivotArea>
    </format>
    <format dxfId="1555">
      <pivotArea dataOnly="0" labelOnly="1" fieldPosition="0">
        <references count="5">
          <reference field="2" count="1" selected="0">
            <x v="18"/>
          </reference>
          <reference field="3" count="1" selected="0">
            <x v="137"/>
          </reference>
          <reference field="4" count="1" selected="0">
            <x v="176"/>
          </reference>
          <reference field="6" count="1" selected="0">
            <x v="93"/>
          </reference>
          <reference field="7" count="1">
            <x v="6"/>
          </reference>
        </references>
      </pivotArea>
    </format>
    <format dxfId="1554">
      <pivotArea dataOnly="0" labelOnly="1" fieldPosition="0">
        <references count="5">
          <reference field="2" count="1" selected="0">
            <x v="18"/>
          </reference>
          <reference field="3" count="1" selected="0">
            <x v="146"/>
          </reference>
          <reference field="4" count="1" selected="0">
            <x v="15"/>
          </reference>
          <reference field="6" count="1" selected="0">
            <x v="139"/>
          </reference>
          <reference field="7" count="1">
            <x v="136"/>
          </reference>
        </references>
      </pivotArea>
    </format>
    <format dxfId="1553">
      <pivotArea dataOnly="0" labelOnly="1" fieldPosition="0">
        <references count="5">
          <reference field="2" count="1" selected="0">
            <x v="18"/>
          </reference>
          <reference field="3" count="1" selected="0">
            <x v="146"/>
          </reference>
          <reference field="4" count="1" selected="0">
            <x v="63"/>
          </reference>
          <reference field="6" count="1" selected="0">
            <x v="101"/>
          </reference>
          <reference field="7" count="1">
            <x v="117"/>
          </reference>
        </references>
      </pivotArea>
    </format>
    <format dxfId="1552">
      <pivotArea dataOnly="0" labelOnly="1" fieldPosition="0">
        <references count="5">
          <reference field="2" count="1" selected="0">
            <x v="18"/>
          </reference>
          <reference field="3" count="1" selected="0">
            <x v="146"/>
          </reference>
          <reference field="4" count="1" selected="0">
            <x v="112"/>
          </reference>
          <reference field="6" count="1" selected="0">
            <x v="129"/>
          </reference>
          <reference field="7" count="1">
            <x v="1"/>
          </reference>
        </references>
      </pivotArea>
    </format>
    <format dxfId="1551">
      <pivotArea dataOnly="0" labelOnly="1" fieldPosition="0">
        <references count="5">
          <reference field="2" count="1" selected="0">
            <x v="18"/>
          </reference>
          <reference field="3" count="1" selected="0">
            <x v="146"/>
          </reference>
          <reference field="4" count="1" selected="0">
            <x v="187"/>
          </reference>
          <reference field="6" count="1" selected="0">
            <x v="62"/>
          </reference>
          <reference field="7" count="1">
            <x v="52"/>
          </reference>
        </references>
      </pivotArea>
    </format>
    <format dxfId="1550">
      <pivotArea dataOnly="0" labelOnly="1" fieldPosition="0">
        <references count="5">
          <reference field="2" count="1" selected="0">
            <x v="19"/>
          </reference>
          <reference field="3" count="1" selected="0">
            <x v="85"/>
          </reference>
          <reference field="4" count="1" selected="0">
            <x v="201"/>
          </reference>
          <reference field="6" count="1" selected="0">
            <x v="141"/>
          </reference>
          <reference field="7" count="1">
            <x v="111"/>
          </reference>
        </references>
      </pivotArea>
    </format>
    <format dxfId="1549">
      <pivotArea dataOnly="0" labelOnly="1" fieldPosition="0">
        <references count="5">
          <reference field="2" count="1" selected="0">
            <x v="19"/>
          </reference>
          <reference field="3" count="1" selected="0">
            <x v="90"/>
          </reference>
          <reference field="4" count="1" selected="0">
            <x v="201"/>
          </reference>
          <reference field="6" count="1" selected="0">
            <x v="141"/>
          </reference>
          <reference field="7" count="1">
            <x v="111"/>
          </reference>
        </references>
      </pivotArea>
    </format>
    <format dxfId="1548">
      <pivotArea dataOnly="0" labelOnly="1" fieldPosition="0">
        <references count="5">
          <reference field="2" count="1" selected="0">
            <x v="19"/>
          </reference>
          <reference field="3" count="1" selected="0">
            <x v="111"/>
          </reference>
          <reference field="4" count="1" selected="0">
            <x v="154"/>
          </reference>
          <reference field="6" count="1" selected="0">
            <x v="76"/>
          </reference>
          <reference field="7" count="1">
            <x v="63"/>
          </reference>
        </references>
      </pivotArea>
    </format>
    <format dxfId="1547">
      <pivotArea dataOnly="0" labelOnly="1" fieldPosition="0">
        <references count="5">
          <reference field="2" count="1" selected="0">
            <x v="19"/>
          </reference>
          <reference field="3" count="1" selected="0">
            <x v="111"/>
          </reference>
          <reference field="4" count="1" selected="0">
            <x v="155"/>
          </reference>
          <reference field="6" count="1" selected="0">
            <x v="65"/>
          </reference>
          <reference field="7" count="1">
            <x v="17"/>
          </reference>
        </references>
      </pivotArea>
    </format>
    <format dxfId="1546">
      <pivotArea dataOnly="0" labelOnly="1" fieldPosition="0">
        <references count="5">
          <reference field="2" count="1" selected="0">
            <x v="19"/>
          </reference>
          <reference field="3" count="1" selected="0">
            <x v="111"/>
          </reference>
          <reference field="4" count="1" selected="0">
            <x v="159"/>
          </reference>
          <reference field="6" count="1" selected="0">
            <x v="34"/>
          </reference>
          <reference field="7" count="1">
            <x v="131"/>
          </reference>
        </references>
      </pivotArea>
    </format>
    <format dxfId="1545">
      <pivotArea dataOnly="0" labelOnly="1" fieldPosition="0">
        <references count="5">
          <reference field="2" count="1" selected="0">
            <x v="19"/>
          </reference>
          <reference field="3" count="1" selected="0">
            <x v="111"/>
          </reference>
          <reference field="4" count="1" selected="0">
            <x v="170"/>
          </reference>
          <reference field="6" count="1" selected="0">
            <x v="56"/>
          </reference>
          <reference field="7" count="1">
            <x v="114"/>
          </reference>
        </references>
      </pivotArea>
    </format>
    <format dxfId="1544">
      <pivotArea dataOnly="0" labelOnly="1" fieldPosition="0">
        <references count="5">
          <reference field="2" count="1" selected="0">
            <x v="19"/>
          </reference>
          <reference field="3" count="1" selected="0">
            <x v="112"/>
          </reference>
          <reference field="4" count="1" selected="0">
            <x v="201"/>
          </reference>
          <reference field="6" count="1" selected="0">
            <x v="141"/>
          </reference>
          <reference field="7" count="1">
            <x v="111"/>
          </reference>
        </references>
      </pivotArea>
    </format>
    <format dxfId="1543">
      <pivotArea dataOnly="0" labelOnly="1" fieldPosition="0">
        <references count="5">
          <reference field="2" count="1" selected="0">
            <x v="20"/>
          </reference>
          <reference field="3" count="1" selected="0">
            <x v="98"/>
          </reference>
          <reference field="4" count="1" selected="0">
            <x v="68"/>
          </reference>
          <reference field="6" count="1" selected="0">
            <x v="105"/>
          </reference>
          <reference field="7" count="1">
            <x v="0"/>
          </reference>
        </references>
      </pivotArea>
    </format>
    <format dxfId="1542">
      <pivotArea dataOnly="0" labelOnly="1" fieldPosition="0">
        <references count="5">
          <reference field="2" count="1" selected="0">
            <x v="20"/>
          </reference>
          <reference field="3" count="1" selected="0">
            <x v="98"/>
          </reference>
          <reference field="4" count="1" selected="0">
            <x v="103"/>
          </reference>
          <reference field="6" count="1" selected="0">
            <x v="49"/>
          </reference>
          <reference field="7" count="1">
            <x v="16"/>
          </reference>
        </references>
      </pivotArea>
    </format>
    <format dxfId="1541">
      <pivotArea dataOnly="0" labelOnly="1" fieldPosition="0">
        <references count="5">
          <reference field="2" count="1" selected="0">
            <x v="20"/>
          </reference>
          <reference field="3" count="1" selected="0">
            <x v="98"/>
          </reference>
          <reference field="4" count="1" selected="0">
            <x v="168"/>
          </reference>
          <reference field="6" count="1" selected="0">
            <x v="103"/>
          </reference>
          <reference field="7" count="1">
            <x v="120"/>
          </reference>
        </references>
      </pivotArea>
    </format>
    <format dxfId="1540">
      <pivotArea dataOnly="0" labelOnly="1" fieldPosition="0">
        <references count="5">
          <reference field="2" count="1" selected="0">
            <x v="20"/>
          </reference>
          <reference field="3" count="1" selected="0">
            <x v="98"/>
          </reference>
          <reference field="4" count="1" selected="0">
            <x v="185"/>
          </reference>
          <reference field="6" count="1" selected="0">
            <x v="23"/>
          </reference>
          <reference field="7" count="1">
            <x v="66"/>
          </reference>
        </references>
      </pivotArea>
    </format>
    <format dxfId="1539">
      <pivotArea dataOnly="0" labelOnly="1" fieldPosition="0">
        <references count="5">
          <reference field="2" count="1" selected="0">
            <x v="20"/>
          </reference>
          <reference field="3" count="1" selected="0">
            <x v="101"/>
          </reference>
          <reference field="4" count="1" selected="0">
            <x v="68"/>
          </reference>
          <reference field="6" count="1" selected="0">
            <x v="105"/>
          </reference>
          <reference field="7" count="1">
            <x v="98"/>
          </reference>
        </references>
      </pivotArea>
    </format>
    <format dxfId="1538">
      <pivotArea dataOnly="0" labelOnly="1" fieldPosition="0">
        <references count="5">
          <reference field="2" count="1" selected="0">
            <x v="20"/>
          </reference>
          <reference field="3" count="1" selected="0">
            <x v="101"/>
          </reference>
          <reference field="4" count="1" selected="0">
            <x v="104"/>
          </reference>
          <reference field="6" count="1" selected="0">
            <x v="49"/>
          </reference>
          <reference field="7" count="1">
            <x v="16"/>
          </reference>
        </references>
      </pivotArea>
    </format>
    <format dxfId="1537">
      <pivotArea dataOnly="0" labelOnly="1" fieldPosition="0">
        <references count="5">
          <reference field="2" count="1" selected="0">
            <x v="20"/>
          </reference>
          <reference field="3" count="1" selected="0">
            <x v="101"/>
          </reference>
          <reference field="4" count="1" selected="0">
            <x v="168"/>
          </reference>
          <reference field="6" count="1" selected="0">
            <x v="103"/>
          </reference>
          <reference field="7" count="1">
            <x v="119"/>
          </reference>
        </references>
      </pivotArea>
    </format>
    <format dxfId="1536">
      <pivotArea dataOnly="0" labelOnly="1" fieldPosition="0">
        <references count="5">
          <reference field="2" count="1" selected="0">
            <x v="20"/>
          </reference>
          <reference field="3" count="1" selected="0">
            <x v="101"/>
          </reference>
          <reference field="4" count="1" selected="0">
            <x v="184"/>
          </reference>
          <reference field="6" count="1" selected="0">
            <x v="58"/>
          </reference>
          <reference field="7" count="1">
            <x v="161"/>
          </reference>
        </references>
      </pivotArea>
    </format>
    <format dxfId="1535">
      <pivotArea dataOnly="0" labelOnly="1" fieldPosition="0">
        <references count="5">
          <reference field="2" count="1" selected="0">
            <x v="20"/>
          </reference>
          <reference field="3" count="1" selected="0">
            <x v="118"/>
          </reference>
          <reference field="4" count="1" selected="0">
            <x v="122"/>
          </reference>
          <reference field="6" count="1" selected="0">
            <x v="129"/>
          </reference>
          <reference field="7" count="1">
            <x v="48"/>
          </reference>
        </references>
      </pivotArea>
    </format>
    <format dxfId="1534">
      <pivotArea dataOnly="0" labelOnly="1" fieldPosition="0">
        <references count="5">
          <reference field="2" count="1" selected="0">
            <x v="20"/>
          </reference>
          <reference field="3" count="1" selected="0">
            <x v="119"/>
          </reference>
          <reference field="4" count="1" selected="0">
            <x v="18"/>
          </reference>
          <reference field="6" count="1" selected="0">
            <x v="12"/>
          </reference>
          <reference field="7" count="1">
            <x v="92"/>
          </reference>
        </references>
      </pivotArea>
    </format>
    <format dxfId="1533">
      <pivotArea dataOnly="0" labelOnly="1" fieldPosition="0">
        <references count="5">
          <reference field="2" count="1" selected="0">
            <x v="20"/>
          </reference>
          <reference field="3" count="1" selected="0">
            <x v="119"/>
          </reference>
          <reference field="4" count="1" selected="0">
            <x v="183"/>
          </reference>
          <reference field="6" count="1" selected="0">
            <x v="29"/>
          </reference>
          <reference field="7" count="1">
            <x v="91"/>
          </reference>
        </references>
      </pivotArea>
    </format>
    <format dxfId="1532">
      <pivotArea dataOnly="0" labelOnly="1" fieldPosition="0">
        <references count="5">
          <reference field="2" count="1" selected="0">
            <x v="20"/>
          </reference>
          <reference field="3" count="1" selected="0">
            <x v="120"/>
          </reference>
          <reference field="4" count="1" selected="0">
            <x v="127"/>
          </reference>
          <reference field="6" count="1" selected="0">
            <x v="154"/>
          </reference>
          <reference field="7" count="1">
            <x v="37"/>
          </reference>
        </references>
      </pivotArea>
    </format>
    <format dxfId="1531">
      <pivotArea dataOnly="0" labelOnly="1" fieldPosition="0">
        <references count="5">
          <reference field="2" count="1" selected="0">
            <x v="20"/>
          </reference>
          <reference field="3" count="1" selected="0">
            <x v="120"/>
          </reference>
          <reference field="4" count="1" selected="0">
            <x v="183"/>
          </reference>
          <reference field="6" count="1" selected="0">
            <x v="33"/>
          </reference>
          <reference field="7" count="1">
            <x v="45"/>
          </reference>
        </references>
      </pivotArea>
    </format>
    <format dxfId="1530">
      <pivotArea dataOnly="0" labelOnly="1" fieldPosition="0">
        <references count="5">
          <reference field="2" count="1" selected="0">
            <x v="20"/>
          </reference>
          <reference field="3" count="1" selected="0">
            <x v="120"/>
          </reference>
          <reference field="4" count="1" selected="0">
            <x v="183"/>
          </reference>
          <reference field="6" count="1" selected="0">
            <x v="100"/>
          </reference>
          <reference field="7" count="1">
            <x v="45"/>
          </reference>
        </references>
      </pivotArea>
    </format>
    <format dxfId="1529">
      <pivotArea dataOnly="0" labelOnly="1" fieldPosition="0">
        <references count="5">
          <reference field="2" count="1" selected="0">
            <x v="20"/>
          </reference>
          <reference field="3" count="1" selected="0">
            <x v="121"/>
          </reference>
          <reference field="4" count="1" selected="0">
            <x v="201"/>
          </reference>
          <reference field="6" count="1" selected="0">
            <x v="141"/>
          </reference>
          <reference field="7" count="1">
            <x v="111"/>
          </reference>
        </references>
      </pivotArea>
    </format>
    <format dxfId="1528">
      <pivotArea dataOnly="0" labelOnly="1" fieldPosition="0">
        <references count="5">
          <reference field="2" count="1" selected="0">
            <x v="20"/>
          </reference>
          <reference field="3" count="1" selected="0">
            <x v="122"/>
          </reference>
          <reference field="4" count="1" selected="0">
            <x v="201"/>
          </reference>
          <reference field="6" count="1" selected="0">
            <x v="141"/>
          </reference>
          <reference field="7" count="1">
            <x v="111"/>
          </reference>
        </references>
      </pivotArea>
    </format>
    <format dxfId="1527">
      <pivotArea dataOnly="0" labelOnly="1" fieldPosition="0">
        <references count="5">
          <reference field="2" count="1" selected="0">
            <x v="21"/>
          </reference>
          <reference field="3" count="1" selected="0">
            <x v="3"/>
          </reference>
          <reference field="4" count="1" selected="0">
            <x v="201"/>
          </reference>
          <reference field="6" count="1" selected="0">
            <x v="141"/>
          </reference>
          <reference field="7" count="1">
            <x v="111"/>
          </reference>
        </references>
      </pivotArea>
    </format>
    <format dxfId="1526">
      <pivotArea dataOnly="0" labelOnly="1" fieldPosition="0">
        <references count="5">
          <reference field="2" count="1" selected="0">
            <x v="21"/>
          </reference>
          <reference field="3" count="1" selected="0">
            <x v="27"/>
          </reference>
          <reference field="4" count="1" selected="0">
            <x v="39"/>
          </reference>
          <reference field="6" count="1" selected="0">
            <x v="64"/>
          </reference>
          <reference field="7" count="1">
            <x v="151"/>
          </reference>
        </references>
      </pivotArea>
    </format>
    <format dxfId="1525">
      <pivotArea dataOnly="0" labelOnly="1" fieldPosition="0">
        <references count="5">
          <reference field="2" count="1" selected="0">
            <x v="21"/>
          </reference>
          <reference field="3" count="1" selected="0">
            <x v="27"/>
          </reference>
          <reference field="4" count="1" selected="0">
            <x v="181"/>
          </reference>
          <reference field="6" count="1" selected="0">
            <x v="36"/>
          </reference>
          <reference field="7" count="1">
            <x v="56"/>
          </reference>
        </references>
      </pivotArea>
    </format>
    <format dxfId="1524">
      <pivotArea dataOnly="0" labelOnly="1" fieldPosition="0">
        <references count="5">
          <reference field="2" count="1" selected="0">
            <x v="21"/>
          </reference>
          <reference field="3" count="1" selected="0">
            <x v="37"/>
          </reference>
          <reference field="4" count="1" selected="0">
            <x v="201"/>
          </reference>
          <reference field="6" count="1" selected="0">
            <x v="141"/>
          </reference>
          <reference field="7" count="1">
            <x v="111"/>
          </reference>
        </references>
      </pivotArea>
    </format>
    <format dxfId="1523">
      <pivotArea dataOnly="0" labelOnly="1" fieldPosition="0">
        <references count="5">
          <reference field="2" count="1" selected="0">
            <x v="21"/>
          </reference>
          <reference field="3" count="1" selected="0">
            <x v="38"/>
          </reference>
          <reference field="4" count="1" selected="0">
            <x v="201"/>
          </reference>
          <reference field="6" count="1" selected="0">
            <x v="141"/>
          </reference>
          <reference field="7" count="1">
            <x v="111"/>
          </reference>
        </references>
      </pivotArea>
    </format>
    <format dxfId="1522">
      <pivotArea dataOnly="0" labelOnly="1" fieldPosition="0">
        <references count="5">
          <reference field="2" count="1" selected="0">
            <x v="21"/>
          </reference>
          <reference field="3" count="1" selected="0">
            <x v="67"/>
          </reference>
          <reference field="4" count="1" selected="0">
            <x v="82"/>
          </reference>
          <reference field="6" count="1" selected="0">
            <x v="161"/>
          </reference>
          <reference field="7" count="1">
            <x v="59"/>
          </reference>
        </references>
      </pivotArea>
    </format>
    <format dxfId="1521">
      <pivotArea dataOnly="0" labelOnly="1" fieldPosition="0">
        <references count="5">
          <reference field="2" count="1" selected="0">
            <x v="21"/>
          </reference>
          <reference field="3" count="1" selected="0">
            <x v="67"/>
          </reference>
          <reference field="4" count="1" selected="0">
            <x v="123"/>
          </reference>
          <reference field="6" count="1" selected="0">
            <x v="106"/>
          </reference>
          <reference field="7" count="1">
            <x v="152"/>
          </reference>
        </references>
      </pivotArea>
    </format>
    <format dxfId="1520">
      <pivotArea dataOnly="0" labelOnly="1" fieldPosition="0">
        <references count="5">
          <reference field="2" count="1" selected="0">
            <x v="21"/>
          </reference>
          <reference field="3" count="1" selected="0">
            <x v="70"/>
          </reference>
          <reference field="4" count="1" selected="0">
            <x v="83"/>
          </reference>
          <reference field="6" count="1" selected="0">
            <x v="127"/>
          </reference>
          <reference field="7" count="1">
            <x v="151"/>
          </reference>
        </references>
      </pivotArea>
    </format>
    <format dxfId="1519">
      <pivotArea dataOnly="0" labelOnly="1" fieldPosition="0">
        <references count="5">
          <reference field="2" count="1" selected="0">
            <x v="21"/>
          </reference>
          <reference field="3" count="1" selected="0">
            <x v="71"/>
          </reference>
          <reference field="4" count="1" selected="0">
            <x v="28"/>
          </reference>
          <reference field="6" count="1" selected="0">
            <x v="108"/>
          </reference>
          <reference field="7" count="1">
            <x v="64"/>
          </reference>
        </references>
      </pivotArea>
    </format>
    <format dxfId="1518">
      <pivotArea dataOnly="0" labelOnly="1" fieldPosition="0">
        <references count="5">
          <reference field="2" count="1" selected="0">
            <x v="21"/>
          </reference>
          <reference field="3" count="1" selected="0">
            <x v="71"/>
          </reference>
          <reference field="4" count="1" selected="0">
            <x v="83"/>
          </reference>
          <reference field="6" count="1" selected="0">
            <x v="128"/>
          </reference>
          <reference field="7" count="1">
            <x v="151"/>
          </reference>
        </references>
      </pivotArea>
    </format>
    <format dxfId="1517">
      <pivotArea dataOnly="0" labelOnly="1" fieldPosition="0">
        <references count="5">
          <reference field="2" count="1" selected="0">
            <x v="21"/>
          </reference>
          <reference field="3" count="1" selected="0">
            <x v="72"/>
          </reference>
          <reference field="4" count="1" selected="0">
            <x v="201"/>
          </reference>
          <reference field="6" count="1" selected="0">
            <x v="141"/>
          </reference>
          <reference field="7" count="1">
            <x v="111"/>
          </reference>
        </references>
      </pivotArea>
    </format>
    <format dxfId="1516">
      <pivotArea dataOnly="0" labelOnly="1" fieldPosition="0">
        <references count="5">
          <reference field="2" count="1" selected="0">
            <x v="21"/>
          </reference>
          <reference field="3" count="1" selected="0">
            <x v="73"/>
          </reference>
          <reference field="4" count="1" selected="0">
            <x v="26"/>
          </reference>
          <reference field="6" count="1" selected="0">
            <x v="155"/>
          </reference>
          <reference field="7" count="1">
            <x v="95"/>
          </reference>
        </references>
      </pivotArea>
    </format>
    <format dxfId="1515">
      <pivotArea dataOnly="0" labelOnly="1" fieldPosition="0">
        <references count="5">
          <reference field="2" count="1" selected="0">
            <x v="21"/>
          </reference>
          <reference field="3" count="1" selected="0">
            <x v="115"/>
          </reference>
          <reference field="4" count="1" selected="0">
            <x v="201"/>
          </reference>
          <reference field="6" count="1" selected="0">
            <x v="141"/>
          </reference>
          <reference field="7" count="1">
            <x v="111"/>
          </reference>
        </references>
      </pivotArea>
    </format>
    <format dxfId="1514">
      <pivotArea dataOnly="0" labelOnly="1" fieldPosition="0">
        <references count="5">
          <reference field="2" count="1" selected="0">
            <x v="21"/>
          </reference>
          <reference field="3" count="1" selected="0">
            <x v="124"/>
          </reference>
          <reference field="4" count="1" selected="0">
            <x v="201"/>
          </reference>
          <reference field="6" count="1" selected="0">
            <x v="141"/>
          </reference>
          <reference field="7" count="1">
            <x v="111"/>
          </reference>
        </references>
      </pivotArea>
    </format>
    <format dxfId="1513">
      <pivotArea dataOnly="0" labelOnly="1" fieldPosition="0">
        <references count="5">
          <reference field="2" count="1" selected="0">
            <x v="21"/>
          </reference>
          <reference field="3" count="1" selected="0">
            <x v="127"/>
          </reference>
          <reference field="4" count="1" selected="0">
            <x v="201"/>
          </reference>
          <reference field="6" count="1" selected="0">
            <x v="141"/>
          </reference>
          <reference field="7" count="1">
            <x v="111"/>
          </reference>
        </references>
      </pivotArea>
    </format>
    <format dxfId="1512">
      <pivotArea dataOnly="0" labelOnly="1" fieldPosition="0">
        <references count="5">
          <reference field="2" count="1" selected="0">
            <x v="21"/>
          </reference>
          <reference field="3" count="1" selected="0">
            <x v="128"/>
          </reference>
          <reference field="4" count="1" selected="0">
            <x v="201"/>
          </reference>
          <reference field="6" count="1" selected="0">
            <x v="141"/>
          </reference>
          <reference field="7" count="1">
            <x v="111"/>
          </reference>
        </references>
      </pivotArea>
    </format>
    <format dxfId="1511">
      <pivotArea dataOnly="0" labelOnly="1" fieldPosition="0">
        <references count="5">
          <reference field="2" count="1" selected="0">
            <x v="21"/>
          </reference>
          <reference field="3" count="1" selected="0">
            <x v="136"/>
          </reference>
          <reference field="4" count="1" selected="0">
            <x v="201"/>
          </reference>
          <reference field="6" count="1" selected="0">
            <x v="141"/>
          </reference>
          <reference field="7" count="1">
            <x v="111"/>
          </reference>
        </references>
      </pivotArea>
    </format>
    <format dxfId="1510">
      <pivotArea dataOnly="0" labelOnly="1" fieldPosition="0">
        <references count="5">
          <reference field="2" count="1" selected="0">
            <x v="21"/>
          </reference>
          <reference field="3" count="1" selected="0">
            <x v="138"/>
          </reference>
          <reference field="4" count="1" selected="0">
            <x v="201"/>
          </reference>
          <reference field="6" count="1" selected="0">
            <x v="141"/>
          </reference>
          <reference field="7" count="1">
            <x v="111"/>
          </reference>
        </references>
      </pivotArea>
    </format>
    <format dxfId="1509">
      <pivotArea dataOnly="0" labelOnly="1" fieldPosition="0">
        <references count="5">
          <reference field="2" count="1" selected="0">
            <x v="21"/>
          </reference>
          <reference field="3" count="1" selected="0">
            <x v="139"/>
          </reference>
          <reference field="4" count="1" selected="0">
            <x v="11"/>
          </reference>
          <reference field="6" count="1" selected="0">
            <x v="49"/>
          </reference>
          <reference field="7" count="1">
            <x v="182"/>
          </reference>
        </references>
      </pivotArea>
    </format>
    <format dxfId="1508">
      <pivotArea dataOnly="0" labelOnly="1" fieldPosition="0">
        <references count="5">
          <reference field="2" count="1" selected="0">
            <x v="21"/>
          </reference>
          <reference field="3" count="1" selected="0">
            <x v="139"/>
          </reference>
          <reference field="4" count="1" selected="0">
            <x v="26"/>
          </reference>
          <reference field="6" count="1" selected="0">
            <x v="155"/>
          </reference>
          <reference field="7" count="2">
            <x v="60"/>
            <x v="189"/>
          </reference>
        </references>
      </pivotArea>
    </format>
    <format dxfId="1507">
      <pivotArea dataOnly="0" labelOnly="1" fieldPosition="0">
        <references count="5">
          <reference field="2" count="1" selected="0">
            <x v="21"/>
          </reference>
          <reference field="3" count="1" selected="0">
            <x v="140"/>
          </reference>
          <reference field="4" count="1" selected="0">
            <x v="201"/>
          </reference>
          <reference field="6" count="1" selected="0">
            <x v="141"/>
          </reference>
          <reference field="7" count="1">
            <x v="111"/>
          </reference>
        </references>
      </pivotArea>
    </format>
    <format dxfId="1506">
      <pivotArea dataOnly="0" labelOnly="1" fieldPosition="0">
        <references count="5">
          <reference field="2" count="1" selected="0">
            <x v="21"/>
          </reference>
          <reference field="3" count="1" selected="0">
            <x v="150"/>
          </reference>
          <reference field="4" count="1" selected="0">
            <x v="201"/>
          </reference>
          <reference field="6" count="1" selected="0">
            <x v="141"/>
          </reference>
          <reference field="7" count="1">
            <x v="111"/>
          </reference>
        </references>
      </pivotArea>
    </format>
    <format dxfId="1505">
      <pivotArea dataOnly="0" labelOnly="1" fieldPosition="0">
        <references count="5">
          <reference field="2" count="1" selected="0">
            <x v="21"/>
          </reference>
          <reference field="3" count="1" selected="0">
            <x v="153"/>
          </reference>
          <reference field="4" count="1" selected="0">
            <x v="5"/>
          </reference>
          <reference field="6" count="1" selected="0">
            <x v="106"/>
          </reference>
          <reference field="7" count="1">
            <x v="118"/>
          </reference>
        </references>
      </pivotArea>
    </format>
    <format dxfId="1504">
      <pivotArea dataOnly="0" labelOnly="1" fieldPosition="0">
        <references count="5">
          <reference field="2" count="1" selected="0">
            <x v="21"/>
          </reference>
          <reference field="3" count="1" selected="0">
            <x v="153"/>
          </reference>
          <reference field="4" count="1" selected="0">
            <x v="54"/>
          </reference>
          <reference field="6" count="1" selected="0">
            <x v="159"/>
          </reference>
          <reference field="7" count="1">
            <x v="61"/>
          </reference>
        </references>
      </pivotArea>
    </format>
    <format dxfId="1503">
      <pivotArea dataOnly="0" labelOnly="1" fieldPosition="0">
        <references count="5">
          <reference field="2" count="1" selected="0">
            <x v="21"/>
          </reference>
          <reference field="3" count="1" selected="0">
            <x v="153"/>
          </reference>
          <reference field="4" count="1" selected="0">
            <x v="181"/>
          </reference>
          <reference field="6" count="1" selected="0">
            <x v="36"/>
          </reference>
          <reference field="7" count="1">
            <x v="25"/>
          </reference>
        </references>
      </pivotArea>
    </format>
    <format dxfId="1502">
      <pivotArea dataOnly="0" labelOnly="1" fieldPosition="0">
        <references count="5">
          <reference field="2" count="1" selected="0">
            <x v="21"/>
          </reference>
          <reference field="3" count="1" selected="0">
            <x v="153"/>
          </reference>
          <reference field="4" count="1" selected="0">
            <x v="189"/>
          </reference>
          <reference field="6" count="1" selected="0">
            <x v="49"/>
          </reference>
          <reference field="7" count="1">
            <x v="182"/>
          </reference>
        </references>
      </pivotArea>
    </format>
    <format dxfId="1501">
      <pivotArea dataOnly="0" labelOnly="1" fieldPosition="0">
        <references count="5">
          <reference field="2" count="1" selected="0">
            <x v="21"/>
          </reference>
          <reference field="3" count="1" selected="0">
            <x v="158"/>
          </reference>
          <reference field="4" count="1" selected="0">
            <x v="201"/>
          </reference>
          <reference field="6" count="1" selected="0">
            <x v="141"/>
          </reference>
          <reference field="7" count="1">
            <x v="111"/>
          </reference>
        </references>
      </pivotArea>
    </format>
    <format dxfId="1500">
      <pivotArea dataOnly="0" labelOnly="1" fieldPosition="0">
        <references count="5">
          <reference field="2" count="1" selected="0">
            <x v="21"/>
          </reference>
          <reference field="3" count="1" selected="0">
            <x v="161"/>
          </reference>
          <reference field="4" count="1" selected="0">
            <x v="25"/>
          </reference>
          <reference field="6" count="1" selected="0">
            <x v="155"/>
          </reference>
          <reference field="7" count="1">
            <x v="97"/>
          </reference>
        </references>
      </pivotArea>
    </format>
    <format dxfId="1499">
      <pivotArea dataOnly="0" labelOnly="1" fieldPosition="0">
        <references count="5">
          <reference field="2" count="1" selected="0">
            <x v="21"/>
          </reference>
          <reference field="3" count="1" selected="0">
            <x v="170"/>
          </reference>
          <reference field="4" count="1" selected="0">
            <x v="201"/>
          </reference>
          <reference field="6" count="1" selected="0">
            <x v="141"/>
          </reference>
          <reference field="7" count="1">
            <x v="111"/>
          </reference>
        </references>
      </pivotArea>
    </format>
    <format dxfId="1498">
      <pivotArea dataOnly="0" labelOnly="1" fieldPosition="0">
        <references count="5">
          <reference field="2" count="1" selected="0">
            <x v="22"/>
          </reference>
          <reference field="3" count="1" selected="0">
            <x v="6"/>
          </reference>
          <reference field="4" count="1" selected="0">
            <x v="81"/>
          </reference>
          <reference field="6" count="1" selected="0">
            <x v="3"/>
          </reference>
          <reference field="7" count="1">
            <x v="29"/>
          </reference>
        </references>
      </pivotArea>
    </format>
    <format dxfId="1497">
      <pivotArea dataOnly="0" labelOnly="1" fieldPosition="0">
        <references count="5">
          <reference field="2" count="1" selected="0">
            <x v="22"/>
          </reference>
          <reference field="3" count="1" selected="0">
            <x v="8"/>
          </reference>
          <reference field="4" count="1" selected="0">
            <x v="77"/>
          </reference>
          <reference field="6" count="1" selected="0">
            <x v="85"/>
          </reference>
          <reference field="7" count="1">
            <x v="29"/>
          </reference>
        </references>
      </pivotArea>
    </format>
    <format dxfId="1496">
      <pivotArea dataOnly="0" labelOnly="1" fieldPosition="0">
        <references count="5">
          <reference field="2" count="1" selected="0">
            <x v="22"/>
          </reference>
          <reference field="3" count="1" selected="0">
            <x v="39"/>
          </reference>
          <reference field="4" count="1" selected="0">
            <x v="201"/>
          </reference>
          <reference field="6" count="1" selected="0">
            <x v="141"/>
          </reference>
          <reference field="7" count="1">
            <x v="111"/>
          </reference>
        </references>
      </pivotArea>
    </format>
    <format dxfId="1495">
      <pivotArea dataOnly="0" labelOnly="1" fieldPosition="0">
        <references count="5">
          <reference field="2" count="1" selected="0">
            <x v="22"/>
          </reference>
          <reference field="3" count="1" selected="0">
            <x v="55"/>
          </reference>
          <reference field="4" count="1" selected="0">
            <x v="188"/>
          </reference>
          <reference field="6" count="1" selected="0">
            <x v="85"/>
          </reference>
          <reference field="7" count="1">
            <x v="29"/>
          </reference>
        </references>
      </pivotArea>
    </format>
    <format dxfId="1494">
      <pivotArea dataOnly="0" labelOnly="1" fieldPosition="0">
        <references count="5">
          <reference field="2" count="1" selected="0">
            <x v="22"/>
          </reference>
          <reference field="3" count="1" selected="0">
            <x v="68"/>
          </reference>
          <reference field="4" count="1" selected="0">
            <x v="37"/>
          </reference>
          <reference field="6" count="1" selected="0">
            <x v="56"/>
          </reference>
          <reference field="7" count="1">
            <x v="102"/>
          </reference>
        </references>
      </pivotArea>
    </format>
    <format dxfId="1493">
      <pivotArea dataOnly="0" labelOnly="1" fieldPosition="0">
        <references count="5">
          <reference field="2" count="1" selected="0">
            <x v="22"/>
          </reference>
          <reference field="3" count="1" selected="0">
            <x v="68"/>
          </reference>
          <reference field="4" count="1" selected="0">
            <x v="78"/>
          </reference>
          <reference field="6" count="1" selected="0">
            <x v="49"/>
          </reference>
          <reference field="7" count="1">
            <x v="18"/>
          </reference>
        </references>
      </pivotArea>
    </format>
    <format dxfId="1492">
      <pivotArea dataOnly="0" labelOnly="1" fieldPosition="0">
        <references count="5">
          <reference field="2" count="1" selected="0">
            <x v="22"/>
          </reference>
          <reference field="3" count="1" selected="0">
            <x v="68"/>
          </reference>
          <reference field="4" count="1" selected="0">
            <x v="87"/>
          </reference>
          <reference field="6" count="1" selected="0">
            <x v="96"/>
          </reference>
          <reference field="7" count="1">
            <x v="94"/>
          </reference>
        </references>
      </pivotArea>
    </format>
    <format dxfId="1491">
      <pivotArea dataOnly="0" labelOnly="1" fieldPosition="0">
        <references count="5">
          <reference field="2" count="1" selected="0">
            <x v="22"/>
          </reference>
          <reference field="3" count="1" selected="0">
            <x v="68"/>
          </reference>
          <reference field="4" count="1" selected="0">
            <x v="179"/>
          </reference>
          <reference field="6" count="1" selected="0">
            <x v="0"/>
          </reference>
          <reference field="7" count="1">
            <x v="101"/>
          </reference>
        </references>
      </pivotArea>
    </format>
    <format dxfId="1490">
      <pivotArea dataOnly="0" labelOnly="1" fieldPosition="0">
        <references count="5">
          <reference field="2" count="1" selected="0">
            <x v="22"/>
          </reference>
          <reference field="3" count="1" selected="0">
            <x v="147"/>
          </reference>
          <reference field="4" count="1" selected="0">
            <x v="201"/>
          </reference>
          <reference field="6" count="1" selected="0">
            <x v="141"/>
          </reference>
          <reference field="7" count="1">
            <x v="111"/>
          </reference>
        </references>
      </pivotArea>
    </format>
    <format dxfId="1489">
      <pivotArea dataOnly="0" labelOnly="1" fieldPosition="0">
        <references count="5">
          <reference field="2" count="1" selected="0">
            <x v="22"/>
          </reference>
          <reference field="3" count="1" selected="0">
            <x v="156"/>
          </reference>
          <reference field="4" count="1" selected="0">
            <x v="26"/>
          </reference>
          <reference field="6" count="1" selected="0">
            <x v="56"/>
          </reference>
          <reference field="7" count="1">
            <x v="135"/>
          </reference>
        </references>
      </pivotArea>
    </format>
    <format dxfId="1488">
      <pivotArea dataOnly="0" labelOnly="1" fieldPosition="0">
        <references count="5">
          <reference field="2" count="1" selected="0">
            <x v="22"/>
          </reference>
          <reference field="3" count="1" selected="0">
            <x v="156"/>
          </reference>
          <reference field="4" count="1" selected="0">
            <x v="72"/>
          </reference>
          <reference field="6" count="1" selected="0">
            <x v="5"/>
          </reference>
          <reference field="7" count="1">
            <x v="82"/>
          </reference>
        </references>
      </pivotArea>
    </format>
    <format dxfId="1487">
      <pivotArea dataOnly="0" labelOnly="1" fieldPosition="0">
        <references count="5">
          <reference field="2" count="1" selected="0">
            <x v="22"/>
          </reference>
          <reference field="3" count="1" selected="0">
            <x v="156"/>
          </reference>
          <reference field="4" count="1" selected="0">
            <x v="142"/>
          </reference>
          <reference field="6" count="1" selected="0">
            <x v="13"/>
          </reference>
          <reference field="7" count="1">
            <x v="112"/>
          </reference>
        </references>
      </pivotArea>
    </format>
    <format dxfId="1486">
      <pivotArea dataOnly="0" labelOnly="1" fieldPosition="0">
        <references count="5">
          <reference field="2" count="1" selected="0">
            <x v="22"/>
          </reference>
          <reference field="3" count="1" selected="0">
            <x v="156"/>
          </reference>
          <reference field="4" count="1" selected="0">
            <x v="167"/>
          </reference>
          <reference field="6" count="1" selected="0">
            <x v="56"/>
          </reference>
          <reference field="7" count="1">
            <x v="79"/>
          </reference>
        </references>
      </pivotArea>
    </format>
    <format dxfId="1485">
      <pivotArea dataOnly="0" labelOnly="1" fieldPosition="0">
        <references count="5">
          <reference field="2" count="1" selected="0">
            <x v="23"/>
          </reference>
          <reference field="3" count="1" selected="0">
            <x v="1"/>
          </reference>
          <reference field="4" count="1" selected="0">
            <x v="201"/>
          </reference>
          <reference field="6" count="1" selected="0">
            <x v="141"/>
          </reference>
          <reference field="7" count="1">
            <x v="111"/>
          </reference>
        </references>
      </pivotArea>
    </format>
    <format dxfId="1484">
      <pivotArea dataOnly="0" labelOnly="1" fieldPosition="0">
        <references count="5">
          <reference field="2" count="1" selected="0">
            <x v="23"/>
          </reference>
          <reference field="3" count="1" selected="0">
            <x v="5"/>
          </reference>
          <reference field="4" count="1" selected="0">
            <x v="1"/>
          </reference>
          <reference field="6" count="1" selected="0">
            <x v="110"/>
          </reference>
          <reference field="7" count="1">
            <x v="85"/>
          </reference>
        </references>
      </pivotArea>
    </format>
    <format dxfId="1483">
      <pivotArea dataOnly="0" labelOnly="1" fieldPosition="0">
        <references count="5">
          <reference field="2" count="1" selected="0">
            <x v="23"/>
          </reference>
          <reference field="3" count="1" selected="0">
            <x v="5"/>
          </reference>
          <reference field="4" count="1" selected="0">
            <x v="105"/>
          </reference>
          <reference field="6" count="1" selected="0">
            <x v="90"/>
          </reference>
          <reference field="7" count="1">
            <x v="39"/>
          </reference>
        </references>
      </pivotArea>
    </format>
    <format dxfId="1482">
      <pivotArea dataOnly="0" labelOnly="1" fieldPosition="0">
        <references count="5">
          <reference field="2" count="1" selected="0">
            <x v="23"/>
          </reference>
          <reference field="3" count="1" selected="0">
            <x v="5"/>
          </reference>
          <reference field="4" count="1" selected="0">
            <x v="121"/>
          </reference>
          <reference field="6" count="1" selected="0">
            <x v="42"/>
          </reference>
          <reference field="7" count="1">
            <x v="140"/>
          </reference>
        </references>
      </pivotArea>
    </format>
    <format dxfId="1481">
      <pivotArea dataOnly="0" labelOnly="1" fieldPosition="0">
        <references count="5">
          <reference field="2" count="1" selected="0">
            <x v="23"/>
          </reference>
          <reference field="3" count="1" selected="0">
            <x v="5"/>
          </reference>
          <reference field="4" count="1" selected="0">
            <x v="144"/>
          </reference>
          <reference field="6" count="1" selected="0">
            <x v="162"/>
          </reference>
          <reference field="7" count="1">
            <x v="121"/>
          </reference>
        </references>
      </pivotArea>
    </format>
    <format dxfId="1480">
      <pivotArea dataOnly="0" labelOnly="1" fieldPosition="0">
        <references count="5">
          <reference field="2" count="1" selected="0">
            <x v="23"/>
          </reference>
          <reference field="3" count="1" selected="0">
            <x v="5"/>
          </reference>
          <reference field="4" count="1" selected="0">
            <x v="149"/>
          </reference>
          <reference field="6" count="1" selected="0">
            <x v="158"/>
          </reference>
          <reference field="7" count="1">
            <x v="65"/>
          </reference>
        </references>
      </pivotArea>
    </format>
    <format dxfId="1479">
      <pivotArea dataOnly="0" labelOnly="1" fieldPosition="0">
        <references count="5">
          <reference field="2" count="1" selected="0">
            <x v="23"/>
          </reference>
          <reference field="3" count="1" selected="0">
            <x v="16"/>
          </reference>
          <reference field="4" count="1" selected="0">
            <x v="201"/>
          </reference>
          <reference field="6" count="1" selected="0">
            <x v="141"/>
          </reference>
          <reference field="7" count="1">
            <x v="111"/>
          </reference>
        </references>
      </pivotArea>
    </format>
    <format dxfId="1478">
      <pivotArea dataOnly="0" labelOnly="1" fieldPosition="0">
        <references count="5">
          <reference field="2" count="1" selected="0">
            <x v="23"/>
          </reference>
          <reference field="3" count="1" selected="0">
            <x v="46"/>
          </reference>
          <reference field="4" count="1" selected="0">
            <x v="201"/>
          </reference>
          <reference field="6" count="1" selected="0">
            <x v="141"/>
          </reference>
          <reference field="7" count="1">
            <x v="111"/>
          </reference>
        </references>
      </pivotArea>
    </format>
    <format dxfId="1477">
      <pivotArea dataOnly="0" labelOnly="1" fieldPosition="0">
        <references count="5">
          <reference field="2" count="1" selected="0">
            <x v="23"/>
          </reference>
          <reference field="3" count="1" selected="0">
            <x v="54"/>
          </reference>
          <reference field="4" count="1" selected="0">
            <x v="201"/>
          </reference>
          <reference field="6" count="1" selected="0">
            <x v="141"/>
          </reference>
          <reference field="7" count="1">
            <x v="111"/>
          </reference>
        </references>
      </pivotArea>
    </format>
    <format dxfId="1476">
      <pivotArea dataOnly="0" labelOnly="1" fieldPosition="0">
        <references count="5">
          <reference field="2" count="1" selected="0">
            <x v="23"/>
          </reference>
          <reference field="3" count="1" selected="0">
            <x v="88"/>
          </reference>
          <reference field="4" count="1" selected="0">
            <x v="62"/>
          </reference>
          <reference field="6" count="1" selected="0">
            <x v="49"/>
          </reference>
          <reference field="7" count="1">
            <x v="40"/>
          </reference>
        </references>
      </pivotArea>
    </format>
    <format dxfId="1475">
      <pivotArea dataOnly="0" labelOnly="1" fieldPosition="0">
        <references count="5">
          <reference field="2" count="1" selected="0">
            <x v="23"/>
          </reference>
          <reference field="3" count="1" selected="0">
            <x v="94"/>
          </reference>
          <reference field="4" count="1" selected="0">
            <x v="201"/>
          </reference>
          <reference field="6" count="1" selected="0">
            <x v="141"/>
          </reference>
          <reference field="7" count="1">
            <x v="111"/>
          </reference>
        </references>
      </pivotArea>
    </format>
    <format dxfId="1474">
      <pivotArea dataOnly="0" labelOnly="1" fieldPosition="0">
        <references count="5">
          <reference field="2" count="1" selected="0">
            <x v="23"/>
          </reference>
          <reference field="3" count="1" selected="0">
            <x v="96"/>
          </reference>
          <reference field="4" count="1" selected="0">
            <x v="55"/>
          </reference>
          <reference field="6" count="1" selected="0">
            <x v="107"/>
          </reference>
          <reference field="7" count="1">
            <x v="35"/>
          </reference>
        </references>
      </pivotArea>
    </format>
    <format dxfId="1473">
      <pivotArea dataOnly="0" labelOnly="1" fieldPosition="0">
        <references count="5">
          <reference field="2" count="1" selected="0">
            <x v="23"/>
          </reference>
          <reference field="3" count="1" selected="0">
            <x v="96"/>
          </reference>
          <reference field="4" count="1" selected="0">
            <x v="60"/>
          </reference>
          <reference field="6" count="1" selected="0">
            <x v="79"/>
          </reference>
          <reference field="7" count="1">
            <x v="87"/>
          </reference>
        </references>
      </pivotArea>
    </format>
    <format dxfId="1472">
      <pivotArea dataOnly="0" labelOnly="1" fieldPosition="0">
        <references count="5">
          <reference field="2" count="1" selected="0">
            <x v="23"/>
          </reference>
          <reference field="3" count="1" selected="0">
            <x v="96"/>
          </reference>
          <reference field="4" count="1" selected="0">
            <x v="66"/>
          </reference>
          <reference field="6" count="1" selected="0">
            <x v="49"/>
          </reference>
          <reference field="7" count="1">
            <x v="193"/>
          </reference>
        </references>
      </pivotArea>
    </format>
    <format dxfId="1471">
      <pivotArea dataOnly="0" labelOnly="1" fieldPosition="0">
        <references count="5">
          <reference field="2" count="1" selected="0">
            <x v="23"/>
          </reference>
          <reference field="3" count="1" selected="0">
            <x v="107"/>
          </reference>
          <reference field="4" count="1" selected="0">
            <x v="194"/>
          </reference>
          <reference field="6" count="1" selected="0">
            <x v="109"/>
          </reference>
          <reference field="7" count="1">
            <x v="68"/>
          </reference>
        </references>
      </pivotArea>
    </format>
    <format dxfId="1470">
      <pivotArea dataOnly="0" labelOnly="1" fieldPosition="0">
        <references count="5">
          <reference field="2" count="1" selected="0">
            <x v="23"/>
          </reference>
          <reference field="3" count="1" selected="0">
            <x v="107"/>
          </reference>
          <reference field="4" count="1" selected="0">
            <x v="198"/>
          </reference>
          <reference field="6" count="1" selected="0">
            <x v="92"/>
          </reference>
          <reference field="7" count="1">
            <x v="70"/>
          </reference>
        </references>
      </pivotArea>
    </format>
    <format dxfId="1469">
      <pivotArea dataOnly="0" labelOnly="1" fieldPosition="0">
        <references count="5">
          <reference field="2" count="1" selected="0">
            <x v="23"/>
          </reference>
          <reference field="3" count="1" selected="0">
            <x v="125"/>
          </reference>
          <reference field="4" count="1" selected="0">
            <x v="201"/>
          </reference>
          <reference field="6" count="1" selected="0">
            <x v="141"/>
          </reference>
          <reference field="7" count="1">
            <x v="111"/>
          </reference>
        </references>
      </pivotArea>
    </format>
    <format dxfId="1468">
      <pivotArea dataOnly="0" labelOnly="1" fieldPosition="0">
        <references count="5">
          <reference field="2" count="1" selected="0">
            <x v="23"/>
          </reference>
          <reference field="3" count="1" selected="0">
            <x v="129"/>
          </reference>
          <reference field="4" count="1" selected="0">
            <x v="30"/>
          </reference>
          <reference field="6" count="1" selected="0">
            <x v="66"/>
          </reference>
          <reference field="7" count="1">
            <x v="30"/>
          </reference>
        </references>
      </pivotArea>
    </format>
    <format dxfId="1467">
      <pivotArea dataOnly="0" labelOnly="1" fieldPosition="0">
        <references count="5">
          <reference field="2" count="1" selected="0">
            <x v="23"/>
          </reference>
          <reference field="3" count="1" selected="0">
            <x v="129"/>
          </reference>
          <reference field="4" count="1" selected="0">
            <x v="45"/>
          </reference>
          <reference field="6" count="1" selected="0">
            <x v="119"/>
          </reference>
          <reference field="7" count="1">
            <x v="96"/>
          </reference>
        </references>
      </pivotArea>
    </format>
    <format dxfId="1466">
      <pivotArea dataOnly="0" labelOnly="1" fieldPosition="0">
        <references count="5">
          <reference field="2" count="1" selected="0">
            <x v="23"/>
          </reference>
          <reference field="3" count="1" selected="0">
            <x v="129"/>
          </reference>
          <reference field="4" count="1" selected="0">
            <x v="71"/>
          </reference>
          <reference field="6" count="1" selected="0">
            <x v="57"/>
          </reference>
          <reference field="7" count="1">
            <x v="146"/>
          </reference>
        </references>
      </pivotArea>
    </format>
    <format dxfId="1465">
      <pivotArea dataOnly="0" labelOnly="1" fieldPosition="0">
        <references count="5">
          <reference field="2" count="1" selected="0">
            <x v="23"/>
          </reference>
          <reference field="3" count="1" selected="0">
            <x v="129"/>
          </reference>
          <reference field="4" count="1" selected="0">
            <x v="120"/>
          </reference>
          <reference field="6" count="1" selected="0">
            <x v="24"/>
          </reference>
          <reference field="7" count="1">
            <x v="27"/>
          </reference>
        </references>
      </pivotArea>
    </format>
    <format dxfId="1464">
      <pivotArea dataOnly="0" labelOnly="1" fieldPosition="0">
        <references count="5">
          <reference field="2" count="1" selected="0">
            <x v="23"/>
          </reference>
          <reference field="3" count="1" selected="0">
            <x v="129"/>
          </reference>
          <reference field="4" count="1" selected="0">
            <x v="121"/>
          </reference>
          <reference field="6" count="1" selected="0">
            <x v="42"/>
          </reference>
          <reference field="7" count="1">
            <x v="140"/>
          </reference>
        </references>
      </pivotArea>
    </format>
    <format dxfId="1463">
      <pivotArea dataOnly="0" labelOnly="1" fieldPosition="0">
        <references count="5">
          <reference field="2" count="1" selected="0">
            <x v="23"/>
          </reference>
          <reference field="3" count="1" selected="0">
            <x v="129"/>
          </reference>
          <reference field="4" count="1" selected="0">
            <x v="132"/>
          </reference>
          <reference field="6" count="1" selected="0">
            <x v="15"/>
          </reference>
          <reference field="7" count="1">
            <x v="26"/>
          </reference>
        </references>
      </pivotArea>
    </format>
    <format dxfId="1462">
      <pivotArea dataOnly="0" labelOnly="1" fieldPosition="0">
        <references count="5">
          <reference field="2" count="1" selected="0">
            <x v="23"/>
          </reference>
          <reference field="3" count="1" selected="0">
            <x v="129"/>
          </reference>
          <reference field="4" count="1" selected="0">
            <x v="200"/>
          </reference>
          <reference field="6" count="1" selected="0">
            <x v="21"/>
          </reference>
          <reference field="7" count="1">
            <x v="141"/>
          </reference>
        </references>
      </pivotArea>
    </format>
    <format dxfId="1461">
      <pivotArea dataOnly="0" labelOnly="1" fieldPosition="0">
        <references count="5">
          <reference field="2" count="1" selected="0">
            <x v="23"/>
          </reference>
          <reference field="3" count="1" selected="0">
            <x v="148"/>
          </reference>
          <reference field="4" count="1" selected="0">
            <x v="201"/>
          </reference>
          <reference field="6" count="1" selected="0">
            <x v="141"/>
          </reference>
          <reference field="7" count="1">
            <x v="111"/>
          </reference>
        </references>
      </pivotArea>
    </format>
    <format dxfId="1460">
      <pivotArea dataOnly="0" labelOnly="1" fieldPosition="0">
        <references count="5">
          <reference field="2" count="1" selected="0">
            <x v="23"/>
          </reference>
          <reference field="3" count="1" selected="0">
            <x v="168"/>
          </reference>
          <reference field="4" count="1" selected="0">
            <x v="197"/>
          </reference>
          <reference field="6" count="1" selected="0">
            <x v="91"/>
          </reference>
          <reference field="7" count="1">
            <x v="70"/>
          </reference>
        </references>
      </pivotArea>
    </format>
    <format dxfId="1459">
      <pivotArea dataOnly="0" labelOnly="1" fieldPosition="0">
        <references count="5">
          <reference field="2" count="1" selected="0">
            <x v="23"/>
          </reference>
          <reference field="3" count="1" selected="0">
            <x v="172"/>
          </reference>
          <reference field="4" count="1" selected="0">
            <x v="201"/>
          </reference>
          <reference field="6" count="1" selected="0">
            <x v="141"/>
          </reference>
          <reference field="7" count="1">
            <x v="111"/>
          </reference>
        </references>
      </pivotArea>
    </format>
    <format dxfId="1458">
      <pivotArea dataOnly="0" labelOnly="1" fieldPosition="0">
        <references count="5">
          <reference field="2" count="1" selected="0">
            <x v="24"/>
          </reference>
          <reference field="3" count="1" selected="0">
            <x v="49"/>
          </reference>
          <reference field="4" count="1" selected="0">
            <x v="166"/>
          </reference>
          <reference field="6" count="1" selected="0">
            <x v="145"/>
          </reference>
          <reference field="7" count="1">
            <x v="170"/>
          </reference>
        </references>
      </pivotArea>
    </format>
    <format dxfId="1457">
      <pivotArea dataOnly="0" labelOnly="1" fieldPosition="0">
        <references count="5">
          <reference field="2" count="1" selected="0">
            <x v="24"/>
          </reference>
          <reference field="3" count="1" selected="0">
            <x v="49"/>
          </reference>
          <reference field="4" count="1" selected="0">
            <x v="195"/>
          </reference>
          <reference field="6" count="1" selected="0">
            <x v="149"/>
          </reference>
          <reference field="7" count="1">
            <x v="41"/>
          </reference>
        </references>
      </pivotArea>
    </format>
    <format dxfId="1456">
      <pivotArea dataOnly="0" labelOnly="1" fieldPosition="0">
        <references count="5">
          <reference field="2" count="1" selected="0">
            <x v="24"/>
          </reference>
          <reference field="3" count="1" selected="0">
            <x v="57"/>
          </reference>
          <reference field="4" count="1" selected="0">
            <x v="201"/>
          </reference>
          <reference field="6" count="1" selected="0">
            <x v="141"/>
          </reference>
          <reference field="7" count="1">
            <x v="111"/>
          </reference>
        </references>
      </pivotArea>
    </format>
    <format dxfId="1455">
      <pivotArea dataOnly="0" labelOnly="1" fieldPosition="0">
        <references count="5">
          <reference field="2" count="1" selected="0">
            <x v="24"/>
          </reference>
          <reference field="3" count="1" selected="0">
            <x v="64"/>
          </reference>
          <reference field="4" count="1" selected="0">
            <x v="50"/>
          </reference>
          <reference field="6" count="1" selected="0">
            <x v="49"/>
          </reference>
          <reference field="7" count="1">
            <x v="86"/>
          </reference>
        </references>
      </pivotArea>
    </format>
    <format dxfId="1454">
      <pivotArea dataOnly="0" labelOnly="1" fieldPosition="0">
        <references count="5">
          <reference field="2" count="1" selected="0">
            <x v="24"/>
          </reference>
          <reference field="3" count="1" selected="0">
            <x v="64"/>
          </reference>
          <reference field="4" count="1" selected="0">
            <x v="148"/>
          </reference>
          <reference field="6" count="1" selected="0">
            <x v="22"/>
          </reference>
          <reference field="7" count="1">
            <x v="126"/>
          </reference>
        </references>
      </pivotArea>
    </format>
    <format dxfId="1453">
      <pivotArea dataOnly="0" labelOnly="1" fieldPosition="0">
        <references count="5">
          <reference field="2" count="1" selected="0">
            <x v="24"/>
          </reference>
          <reference field="3" count="1" selected="0">
            <x v="149"/>
          </reference>
          <reference field="4" count="1" selected="0">
            <x v="201"/>
          </reference>
          <reference field="6" count="1" selected="0">
            <x v="141"/>
          </reference>
          <reference field="7" count="1">
            <x v="111"/>
          </reference>
        </references>
      </pivotArea>
    </format>
    <format dxfId="1452">
      <pivotArea dataOnly="0" labelOnly="1" fieldPosition="0">
        <references count="5">
          <reference field="2" count="1" selected="0">
            <x v="25"/>
          </reference>
          <reference field="3" count="1" selected="0">
            <x v="33"/>
          </reference>
          <reference field="4" count="1" selected="0">
            <x v="201"/>
          </reference>
          <reference field="6" count="1" selected="0">
            <x v="141"/>
          </reference>
          <reference field="7" count="1">
            <x v="111"/>
          </reference>
        </references>
      </pivotArea>
    </format>
    <format dxfId="1451">
      <pivotArea dataOnly="0" labelOnly="1" fieldPosition="0">
        <references count="5">
          <reference field="2" count="1" selected="0">
            <x v="25"/>
          </reference>
          <reference field="3" count="1" selected="0">
            <x v="47"/>
          </reference>
          <reference field="4" count="1" selected="0">
            <x v="34"/>
          </reference>
          <reference field="6" count="1" selected="0">
            <x v="94"/>
          </reference>
          <reference field="7" count="1">
            <x v="150"/>
          </reference>
        </references>
      </pivotArea>
    </format>
    <format dxfId="1450">
      <pivotArea dataOnly="0" labelOnly="1" fieldPosition="0">
        <references count="5">
          <reference field="2" count="1" selected="0">
            <x v="25"/>
          </reference>
          <reference field="3" count="1" selected="0">
            <x v="47"/>
          </reference>
          <reference field="4" count="1" selected="0">
            <x v="35"/>
          </reference>
          <reference field="6" count="1" selected="0">
            <x v="94"/>
          </reference>
          <reference field="7" count="1">
            <x v="150"/>
          </reference>
        </references>
      </pivotArea>
    </format>
    <format dxfId="1449">
      <pivotArea dataOnly="0" labelOnly="1" fieldPosition="0">
        <references count="5">
          <reference field="2" count="1" selected="0">
            <x v="25"/>
          </reference>
          <reference field="3" count="1" selected="0">
            <x v="47"/>
          </reference>
          <reference field="4" count="1" selected="0">
            <x v="174"/>
          </reference>
          <reference field="6" count="1" selected="0">
            <x v="73"/>
          </reference>
          <reference field="7" count="1">
            <x v="181"/>
          </reference>
        </references>
      </pivotArea>
    </format>
    <format dxfId="1448">
      <pivotArea dataOnly="0" labelOnly="1" fieldPosition="0">
        <references count="5">
          <reference field="2" count="1" selected="0">
            <x v="25"/>
          </reference>
          <reference field="3" count="1" selected="0">
            <x v="56"/>
          </reference>
          <reference field="4" count="1" selected="0">
            <x v="201"/>
          </reference>
          <reference field="6" count="1" selected="0">
            <x v="141"/>
          </reference>
          <reference field="7" count="1">
            <x v="111"/>
          </reference>
        </references>
      </pivotArea>
    </format>
    <format dxfId="1447">
      <pivotArea dataOnly="0" labelOnly="1" fieldPosition="0">
        <references count="5">
          <reference field="2" count="1" selected="0">
            <x v="25"/>
          </reference>
          <reference field="3" count="1" selected="0">
            <x v="59"/>
          </reference>
          <reference field="4" count="1" selected="0">
            <x v="49"/>
          </reference>
          <reference field="6" count="1" selected="0">
            <x v="88"/>
          </reference>
          <reference field="7" count="1">
            <x v="21"/>
          </reference>
        </references>
      </pivotArea>
    </format>
    <format dxfId="1446">
      <pivotArea dataOnly="0" labelOnly="1" fieldPosition="0">
        <references count="5">
          <reference field="2" count="1" selected="0">
            <x v="25"/>
          </reference>
          <reference field="3" count="1" selected="0">
            <x v="59"/>
          </reference>
          <reference field="4" count="1" selected="0">
            <x v="51"/>
          </reference>
          <reference field="6" count="1" selected="0">
            <x v="11"/>
          </reference>
          <reference field="7" count="1">
            <x v="110"/>
          </reference>
        </references>
      </pivotArea>
    </format>
    <format dxfId="1445">
      <pivotArea dataOnly="0" labelOnly="1" fieldPosition="0">
        <references count="5">
          <reference field="2" count="1" selected="0">
            <x v="25"/>
          </reference>
          <reference field="3" count="1" selected="0">
            <x v="59"/>
          </reference>
          <reference field="4" count="1" selected="0">
            <x v="93"/>
          </reference>
          <reference field="6" count="1" selected="0">
            <x v="38"/>
          </reference>
          <reference field="7" count="1">
            <x v="69"/>
          </reference>
        </references>
      </pivotArea>
    </format>
    <format dxfId="1444">
      <pivotArea dataOnly="0" labelOnly="1" fieldPosition="0">
        <references count="5">
          <reference field="2" count="1" selected="0">
            <x v="25"/>
          </reference>
          <reference field="3" count="1" selected="0">
            <x v="59"/>
          </reference>
          <reference field="4" count="1" selected="0">
            <x v="100"/>
          </reference>
          <reference field="6" count="1" selected="0">
            <x v="129"/>
          </reference>
          <reference field="7" count="1">
            <x v="33"/>
          </reference>
        </references>
      </pivotArea>
    </format>
    <format dxfId="1443">
      <pivotArea dataOnly="0" labelOnly="1" fieldPosition="0">
        <references count="5">
          <reference field="2" count="1" selected="0">
            <x v="25"/>
          </reference>
          <reference field="3" count="1" selected="0">
            <x v="59"/>
          </reference>
          <reference field="4" count="1" selected="0">
            <x v="129"/>
          </reference>
          <reference field="6" count="1" selected="0">
            <x v="143"/>
          </reference>
          <reference field="7" count="1">
            <x v="194"/>
          </reference>
        </references>
      </pivotArea>
    </format>
    <format dxfId="1442">
      <pivotArea dataOnly="0" labelOnly="1" fieldPosition="0">
        <references count="5">
          <reference field="2" count="1" selected="0">
            <x v="25"/>
          </reference>
          <reference field="3" count="1" selected="0">
            <x v="59"/>
          </reference>
          <reference field="4" count="1" selected="0">
            <x v="147"/>
          </reference>
          <reference field="6" count="1" selected="0">
            <x v="49"/>
          </reference>
          <reference field="7" count="1">
            <x v="129"/>
          </reference>
        </references>
      </pivotArea>
    </format>
    <format dxfId="1441">
      <pivotArea dataOnly="0" labelOnly="1" fieldPosition="0">
        <references count="5">
          <reference field="2" count="1" selected="0">
            <x v="25"/>
          </reference>
          <reference field="3" count="1" selected="0">
            <x v="60"/>
          </reference>
          <reference field="4" count="1" selected="0">
            <x v="48"/>
          </reference>
          <reference field="6" count="1" selected="0">
            <x v="88"/>
          </reference>
          <reference field="7" count="1">
            <x v="21"/>
          </reference>
        </references>
      </pivotArea>
    </format>
    <format dxfId="1440">
      <pivotArea dataOnly="0" labelOnly="1" fieldPosition="0">
        <references count="5">
          <reference field="2" count="1" selected="0">
            <x v="25"/>
          </reference>
          <reference field="3" count="1" selected="0">
            <x v="60"/>
          </reference>
          <reference field="4" count="1" selected="0">
            <x v="51"/>
          </reference>
          <reference field="6" count="1" selected="0">
            <x v="11"/>
          </reference>
          <reference field="7" count="1">
            <x v="110"/>
          </reference>
        </references>
      </pivotArea>
    </format>
    <format dxfId="1439">
      <pivotArea dataOnly="0" labelOnly="1" fieldPosition="0">
        <references count="5">
          <reference field="2" count="1" selected="0">
            <x v="25"/>
          </reference>
          <reference field="3" count="1" selected="0">
            <x v="60"/>
          </reference>
          <reference field="4" count="1" selected="0">
            <x v="53"/>
          </reference>
          <reference field="6" count="1" selected="0">
            <x v="72"/>
          </reference>
          <reference field="7" count="1">
            <x v="54"/>
          </reference>
        </references>
      </pivotArea>
    </format>
    <format dxfId="1438">
      <pivotArea dataOnly="0" labelOnly="1" fieldPosition="0">
        <references count="5">
          <reference field="2" count="1" selected="0">
            <x v="25"/>
          </reference>
          <reference field="3" count="1" selected="0">
            <x v="60"/>
          </reference>
          <reference field="4" count="1" selected="0">
            <x v="61"/>
          </reference>
          <reference field="6" count="1" selected="0">
            <x v="7"/>
          </reference>
          <reference field="7" count="1">
            <x v="9"/>
          </reference>
        </references>
      </pivotArea>
    </format>
    <format dxfId="1437">
      <pivotArea dataOnly="0" labelOnly="1" fieldPosition="0">
        <references count="5">
          <reference field="2" count="1" selected="0">
            <x v="25"/>
          </reference>
          <reference field="3" count="1" selected="0">
            <x v="60"/>
          </reference>
          <reference field="4" count="1" selected="0">
            <x v="93"/>
          </reference>
          <reference field="6" count="1" selected="0">
            <x v="38"/>
          </reference>
          <reference field="7" count="1">
            <x v="69"/>
          </reference>
        </references>
      </pivotArea>
    </format>
    <format dxfId="1436">
      <pivotArea dataOnly="0" labelOnly="1" fieldPosition="0">
        <references count="5">
          <reference field="2" count="1" selected="0">
            <x v="25"/>
          </reference>
          <reference field="3" count="1" selected="0">
            <x v="60"/>
          </reference>
          <reference field="4" count="1" selected="0">
            <x v="158"/>
          </reference>
          <reference field="6" count="1" selected="0">
            <x v="138"/>
          </reference>
          <reference field="7" count="1">
            <x v="34"/>
          </reference>
        </references>
      </pivotArea>
    </format>
    <format dxfId="1435">
      <pivotArea dataOnly="0" labelOnly="1" fieldPosition="0">
        <references count="5">
          <reference field="2" count="1" selected="0">
            <x v="25"/>
          </reference>
          <reference field="3" count="1" selected="0">
            <x v="131"/>
          </reference>
          <reference field="4" count="1" selected="0">
            <x v="51"/>
          </reference>
          <reference field="6" count="1" selected="0">
            <x v="1"/>
          </reference>
          <reference field="7" count="1">
            <x v="42"/>
          </reference>
        </references>
      </pivotArea>
    </format>
    <format dxfId="1434">
      <pivotArea dataOnly="0" labelOnly="1" fieldPosition="0">
        <references count="5">
          <reference field="2" count="1" selected="0">
            <x v="25"/>
          </reference>
          <reference field="3" count="1" selected="0">
            <x v="131"/>
          </reference>
          <reference field="4" count="1" selected="0">
            <x v="69"/>
          </reference>
          <reference field="6" count="1" selected="0">
            <x v="51"/>
          </reference>
          <reference field="7" count="1">
            <x v="47"/>
          </reference>
        </references>
      </pivotArea>
    </format>
    <format dxfId="1433">
      <pivotArea dataOnly="0" labelOnly="1" fieldPosition="0">
        <references count="5">
          <reference field="2" count="1" selected="0">
            <x v="25"/>
          </reference>
          <reference field="3" count="1" selected="0">
            <x v="131"/>
          </reference>
          <reference field="4" count="1" selected="0">
            <x v="69"/>
          </reference>
          <reference field="6" count="1" selected="0">
            <x v="136"/>
          </reference>
          <reference field="7" count="1">
            <x v="47"/>
          </reference>
        </references>
      </pivotArea>
    </format>
    <format dxfId="1432">
      <pivotArea dataOnly="0" labelOnly="1" fieldPosition="0">
        <references count="5">
          <reference field="2" count="1" selected="0">
            <x v="25"/>
          </reference>
          <reference field="3" count="1" selected="0">
            <x v="131"/>
          </reference>
          <reference field="4" count="1" selected="0">
            <x v="130"/>
          </reference>
          <reference field="6" count="1" selected="0">
            <x v="47"/>
          </reference>
          <reference field="7" count="1">
            <x v="36"/>
          </reference>
        </references>
      </pivotArea>
    </format>
    <format dxfId="1431">
      <pivotArea dataOnly="0" labelOnly="1" fieldPosition="0">
        <references count="5">
          <reference field="2" count="1" selected="0">
            <x v="25"/>
          </reference>
          <reference field="3" count="1" selected="0">
            <x v="132"/>
          </reference>
          <reference field="4" count="1" selected="0">
            <x v="201"/>
          </reference>
          <reference field="6" count="1" selected="0">
            <x v="141"/>
          </reference>
          <reference field="7" count="1">
            <x v="111"/>
          </reference>
        </references>
      </pivotArea>
    </format>
    <format dxfId="1430">
      <pivotArea dataOnly="0" labelOnly="1" fieldPosition="0">
        <references count="5">
          <reference field="2" count="1" selected="0">
            <x v="26"/>
          </reference>
          <reference field="3" count="1" selected="0">
            <x v="87"/>
          </reference>
          <reference field="4" count="1" selected="0">
            <x v="201"/>
          </reference>
          <reference field="6" count="1" selected="0">
            <x v="141"/>
          </reference>
          <reference field="7" count="1">
            <x v="111"/>
          </reference>
        </references>
      </pivotArea>
    </format>
    <format dxfId="1429">
      <pivotArea dataOnly="0" labelOnly="1" fieldPosition="0">
        <references count="6">
          <reference field="2" count="1" selected="0">
            <x v="0"/>
          </reference>
          <reference field="3" count="1" selected="0">
            <x v="14"/>
          </reference>
          <reference field="4" count="1" selected="0">
            <x v="92"/>
          </reference>
          <reference field="6" count="1" selected="0">
            <x v="124"/>
          </reference>
          <reference field="7" count="1" selected="0">
            <x v="154"/>
          </reference>
          <reference field="8" count="1">
            <x v="2"/>
          </reference>
        </references>
      </pivotArea>
    </format>
    <format dxfId="1428">
      <pivotArea dataOnly="0" labelOnly="1" fieldPosition="0">
        <references count="6">
          <reference field="2" count="1" selected="0">
            <x v="0"/>
          </reference>
          <reference field="3" count="1" selected="0">
            <x v="14"/>
          </reference>
          <reference field="4" count="1" selected="0">
            <x v="92"/>
          </reference>
          <reference field="6" count="1" selected="0">
            <x v="125"/>
          </reference>
          <reference field="7" count="1" selected="0">
            <x v="154"/>
          </reference>
          <reference field="8" count="1">
            <x v="2"/>
          </reference>
        </references>
      </pivotArea>
    </format>
    <format dxfId="1427">
      <pivotArea dataOnly="0" labelOnly="1" fieldPosition="0">
        <references count="6">
          <reference field="2" count="1" selected="0">
            <x v="0"/>
          </reference>
          <reference field="3" count="1" selected="0">
            <x v="51"/>
          </reference>
          <reference field="4" count="1" selected="0">
            <x v="201"/>
          </reference>
          <reference field="6" count="1" selected="0">
            <x v="141"/>
          </reference>
          <reference field="7" count="1" selected="0">
            <x v="111"/>
          </reference>
          <reference field="8" count="1">
            <x v="3"/>
          </reference>
        </references>
      </pivotArea>
    </format>
    <format dxfId="1426">
      <pivotArea dataOnly="0" labelOnly="1" fieldPosition="0">
        <references count="6">
          <reference field="2" count="1" selected="0">
            <x v="0"/>
          </reference>
          <reference field="3" count="1" selected="0">
            <x v="63"/>
          </reference>
          <reference field="4" count="1" selected="0">
            <x v="201"/>
          </reference>
          <reference field="6" count="1" selected="0">
            <x v="141"/>
          </reference>
          <reference field="7" count="1" selected="0">
            <x v="111"/>
          </reference>
          <reference field="8" count="1">
            <x v="3"/>
          </reference>
        </references>
      </pivotArea>
    </format>
    <format dxfId="1425">
      <pivotArea dataOnly="0" labelOnly="1" fieldPosition="0">
        <references count="6">
          <reference field="2" count="1" selected="0">
            <x v="0"/>
          </reference>
          <reference field="3" count="1" selected="0">
            <x v="65"/>
          </reference>
          <reference field="4" count="1" selected="0">
            <x v="65"/>
          </reference>
          <reference field="6" count="1" selected="0">
            <x v="131"/>
          </reference>
          <reference field="7" count="1" selected="0">
            <x v="137"/>
          </reference>
          <reference field="8" count="1">
            <x v="5"/>
          </reference>
        </references>
      </pivotArea>
    </format>
    <format dxfId="1424">
      <pivotArea dataOnly="0" labelOnly="1" fieldPosition="0">
        <references count="6">
          <reference field="2" count="1" selected="0">
            <x v="0"/>
          </reference>
          <reference field="3" count="1" selected="0">
            <x v="65"/>
          </reference>
          <reference field="4" count="1" selected="0">
            <x v="109"/>
          </reference>
          <reference field="6" count="1" selected="0">
            <x v="58"/>
          </reference>
          <reference field="7" count="1" selected="0">
            <x v="137"/>
          </reference>
          <reference field="8" count="1">
            <x v="5"/>
          </reference>
        </references>
      </pivotArea>
    </format>
    <format dxfId="1423">
      <pivotArea dataOnly="0" labelOnly="1" fieldPosition="0">
        <references count="6">
          <reference field="2" count="1" selected="0">
            <x v="0"/>
          </reference>
          <reference field="3" count="1" selected="0">
            <x v="65"/>
          </reference>
          <reference field="4" count="1" selected="0">
            <x v="117"/>
          </reference>
          <reference field="6" count="1" selected="0">
            <x v="86"/>
          </reference>
          <reference field="7" count="1" selected="0">
            <x v="28"/>
          </reference>
          <reference field="8" count="1">
            <x v="2"/>
          </reference>
        </references>
      </pivotArea>
    </format>
    <format dxfId="1422">
      <pivotArea dataOnly="0" labelOnly="1" fieldPosition="0">
        <references count="6">
          <reference field="2" count="1" selected="0">
            <x v="1"/>
          </reference>
          <reference field="3" count="1" selected="0">
            <x v="78"/>
          </reference>
          <reference field="4" count="1" selected="0">
            <x v="201"/>
          </reference>
          <reference field="6" count="1" selected="0">
            <x v="141"/>
          </reference>
          <reference field="7" count="1" selected="0">
            <x v="111"/>
          </reference>
          <reference field="8" count="1">
            <x v="3"/>
          </reference>
        </references>
      </pivotArea>
    </format>
    <format dxfId="1421">
      <pivotArea dataOnly="0" labelOnly="1" fieldPosition="0">
        <references count="6">
          <reference field="2" count="1" selected="0">
            <x v="1"/>
          </reference>
          <reference field="3" count="1" selected="0">
            <x v="91"/>
          </reference>
          <reference field="4" count="1" selected="0">
            <x v="201"/>
          </reference>
          <reference field="6" count="1" selected="0">
            <x v="141"/>
          </reference>
          <reference field="7" count="1" selected="0">
            <x v="111"/>
          </reference>
          <reference field="8" count="1">
            <x v="3"/>
          </reference>
        </references>
      </pivotArea>
    </format>
    <format dxfId="1420">
      <pivotArea dataOnly="0" labelOnly="1" fieldPosition="0">
        <references count="6">
          <reference field="2" count="1" selected="0">
            <x v="1"/>
          </reference>
          <reference field="3" count="1" selected="0">
            <x v="112"/>
          </reference>
          <reference field="4" count="1" selected="0">
            <x v="201"/>
          </reference>
          <reference field="6" count="1" selected="0">
            <x v="141"/>
          </reference>
          <reference field="7" count="1" selected="0">
            <x v="111"/>
          </reference>
          <reference field="8" count="1">
            <x v="3"/>
          </reference>
        </references>
      </pivotArea>
    </format>
    <format dxfId="1419">
      <pivotArea dataOnly="0" labelOnly="1" fieldPosition="0">
        <references count="6">
          <reference field="2" count="1" selected="0">
            <x v="1"/>
          </reference>
          <reference field="3" count="1" selected="0">
            <x v="123"/>
          </reference>
          <reference field="4" count="1" selected="0">
            <x v="32"/>
          </reference>
          <reference field="6" count="1" selected="0">
            <x v="117"/>
          </reference>
          <reference field="7" count="1" selected="0">
            <x v="57"/>
          </reference>
          <reference field="8" count="1">
            <x v="0"/>
          </reference>
        </references>
      </pivotArea>
    </format>
    <format dxfId="1418">
      <pivotArea dataOnly="0" labelOnly="1" fieldPosition="0">
        <references count="6">
          <reference field="2" count="1" selected="0">
            <x v="1"/>
          </reference>
          <reference field="3" count="1" selected="0">
            <x v="123"/>
          </reference>
          <reference field="4" count="1" selected="0">
            <x v="41"/>
          </reference>
          <reference field="6" count="1" selected="0">
            <x v="9"/>
          </reference>
          <reference field="7" count="1" selected="0">
            <x v="78"/>
          </reference>
          <reference field="8" count="1">
            <x v="0"/>
          </reference>
        </references>
      </pivotArea>
    </format>
    <format dxfId="1417">
      <pivotArea dataOnly="0" labelOnly="1" fieldPosition="0">
        <references count="6">
          <reference field="2" count="1" selected="0">
            <x v="1"/>
          </reference>
          <reference field="3" count="1" selected="0">
            <x v="123"/>
          </reference>
          <reference field="4" count="1" selected="0">
            <x v="43"/>
          </reference>
          <reference field="6" count="1" selected="0">
            <x v="75"/>
          </reference>
          <reference field="7" count="1" selected="0">
            <x v="78"/>
          </reference>
          <reference field="8" count="1">
            <x v="0"/>
          </reference>
        </references>
      </pivotArea>
    </format>
    <format dxfId="1416">
      <pivotArea dataOnly="0" labelOnly="1" fieldPosition="0">
        <references count="6">
          <reference field="2" count="1" selected="0">
            <x v="1"/>
          </reference>
          <reference field="3" count="1" selected="0">
            <x v="130"/>
          </reference>
          <reference field="4" count="1" selected="0">
            <x v="32"/>
          </reference>
          <reference field="6" count="1" selected="0">
            <x v="118"/>
          </reference>
          <reference field="7" count="1" selected="0">
            <x v="57"/>
          </reference>
          <reference field="8" count="1">
            <x v="0"/>
          </reference>
        </references>
      </pivotArea>
    </format>
    <format dxfId="1415">
      <pivotArea dataOnly="0" labelOnly="1" fieldPosition="0">
        <references count="6">
          <reference field="2" count="1" selected="0">
            <x v="1"/>
          </reference>
          <reference field="3" count="1" selected="0">
            <x v="130"/>
          </reference>
          <reference field="4" count="1" selected="0">
            <x v="42"/>
          </reference>
          <reference field="6" count="1" selected="0">
            <x v="53"/>
          </reference>
          <reference field="7" count="1" selected="0">
            <x v="78"/>
          </reference>
          <reference field="8" count="1">
            <x v="0"/>
          </reference>
        </references>
      </pivotArea>
    </format>
    <format dxfId="1414">
      <pivotArea dataOnly="0" labelOnly="1" fieldPosition="0">
        <references count="6">
          <reference field="2" count="1" selected="0">
            <x v="1"/>
          </reference>
          <reference field="3" count="1" selected="0">
            <x v="130"/>
          </reference>
          <reference field="4" count="1" selected="0">
            <x v="89"/>
          </reference>
          <reference field="6" count="1" selected="0">
            <x v="46"/>
          </reference>
          <reference field="7" count="1" selected="0">
            <x v="78"/>
          </reference>
          <reference field="8" count="1">
            <x v="0"/>
          </reference>
        </references>
      </pivotArea>
    </format>
    <format dxfId="1413">
      <pivotArea dataOnly="0" labelOnly="1" fieldPosition="0">
        <references count="6">
          <reference field="2" count="1" selected="0">
            <x v="1"/>
          </reference>
          <reference field="3" count="1" selected="0">
            <x v="130"/>
          </reference>
          <reference field="4" count="1" selected="0">
            <x v="108"/>
          </reference>
          <reference field="6" count="1" selected="0">
            <x v="19"/>
          </reference>
          <reference field="7" count="1" selected="0">
            <x v="78"/>
          </reference>
          <reference field="8" count="1">
            <x v="0"/>
          </reference>
        </references>
      </pivotArea>
    </format>
    <format dxfId="1412">
      <pivotArea dataOnly="0" labelOnly="1" fieldPosition="0">
        <references count="6">
          <reference field="2" count="1" selected="0">
            <x v="1"/>
          </reference>
          <reference field="3" count="1" selected="0">
            <x v="130"/>
          </reference>
          <reference field="4" count="1" selected="0">
            <x v="110"/>
          </reference>
          <reference field="6" count="1" selected="0">
            <x v="37"/>
          </reference>
          <reference field="7" count="1" selected="0">
            <x v="78"/>
          </reference>
          <reference field="8" count="1">
            <x v="0"/>
          </reference>
        </references>
      </pivotArea>
    </format>
    <format dxfId="1411">
      <pivotArea dataOnly="0" labelOnly="1" fieldPosition="0">
        <references count="6">
          <reference field="2" count="1" selected="0">
            <x v="1"/>
          </reference>
          <reference field="3" count="1" selected="0">
            <x v="154"/>
          </reference>
          <reference field="4" count="1" selected="0">
            <x v="201"/>
          </reference>
          <reference field="6" count="1" selected="0">
            <x v="141"/>
          </reference>
          <reference field="7" count="1" selected="0">
            <x v="111"/>
          </reference>
          <reference field="8" count="1">
            <x v="3"/>
          </reference>
        </references>
      </pivotArea>
    </format>
    <format dxfId="1410">
      <pivotArea dataOnly="0" labelOnly="1" fieldPosition="0">
        <references count="6">
          <reference field="2" count="1" selected="0">
            <x v="2"/>
          </reference>
          <reference field="3" count="1" selected="0">
            <x v="12"/>
          </reference>
          <reference field="4" count="1" selected="0">
            <x v="86"/>
          </reference>
          <reference field="6" count="1" selected="0">
            <x v="49"/>
          </reference>
          <reference field="7" count="1" selected="0">
            <x v="158"/>
          </reference>
          <reference field="8" count="1">
            <x v="5"/>
          </reference>
        </references>
      </pivotArea>
    </format>
    <format dxfId="1409">
      <pivotArea dataOnly="0" labelOnly="1" fieldPosition="0">
        <references count="6">
          <reference field="2" count="1" selected="0">
            <x v="2"/>
          </reference>
          <reference field="3" count="1" selected="0">
            <x v="12"/>
          </reference>
          <reference field="4" count="1" selected="0">
            <x v="153"/>
          </reference>
          <reference field="6" count="1" selected="0">
            <x v="132"/>
          </reference>
          <reference field="7" count="1" selected="0">
            <x v="158"/>
          </reference>
          <reference field="8" count="1">
            <x v="5"/>
          </reference>
        </references>
      </pivotArea>
    </format>
    <format dxfId="1408">
      <pivotArea dataOnly="0" labelOnly="1" fieldPosition="0">
        <references count="6">
          <reference field="2" count="1" selected="0">
            <x v="2"/>
          </reference>
          <reference field="3" count="1" selected="0">
            <x v="13"/>
          </reference>
          <reference field="4" count="1" selected="0">
            <x v="136"/>
          </reference>
          <reference field="6" count="1" selected="0">
            <x v="54"/>
          </reference>
          <reference field="7" count="1" selected="0">
            <x v="75"/>
          </reference>
          <reference field="8" count="1">
            <x v="4"/>
          </reference>
        </references>
      </pivotArea>
    </format>
    <format dxfId="1407">
      <pivotArea dataOnly="0" labelOnly="1" fieldPosition="0">
        <references count="6">
          <reference field="2" count="1" selected="0">
            <x v="2"/>
          </reference>
          <reference field="3" count="1" selected="0">
            <x v="44"/>
          </reference>
          <reference field="4" count="1" selected="0">
            <x v="75"/>
          </reference>
          <reference field="6" count="1" selected="0">
            <x v="122"/>
          </reference>
          <reference field="7" count="1" selected="0">
            <x v="156"/>
          </reference>
          <reference field="8" count="1">
            <x v="5"/>
          </reference>
        </references>
      </pivotArea>
    </format>
    <format dxfId="1406">
      <pivotArea dataOnly="0" labelOnly="1" fieldPosition="0">
        <references count="6">
          <reference field="2" count="1" selected="0">
            <x v="2"/>
          </reference>
          <reference field="3" count="1" selected="0">
            <x v="53"/>
          </reference>
          <reference field="4" count="1" selected="0">
            <x v="84"/>
          </reference>
          <reference field="6" count="1" selected="0">
            <x v="115"/>
          </reference>
          <reference field="7" count="1" selected="0">
            <x v="153"/>
          </reference>
          <reference field="8" count="1">
            <x v="5"/>
          </reference>
        </references>
      </pivotArea>
    </format>
    <format dxfId="1405">
      <pivotArea dataOnly="0" labelOnly="1" fieldPosition="0">
        <references count="6">
          <reference field="2" count="1" selected="0">
            <x v="2"/>
          </reference>
          <reference field="3" count="1" selected="0">
            <x v="143"/>
          </reference>
          <reference field="4" count="1" selected="0">
            <x v="76"/>
          </reference>
          <reference field="6" count="1" selected="0">
            <x v="104"/>
          </reference>
          <reference field="7" count="1" selected="0">
            <x v="153"/>
          </reference>
          <reference field="8" count="1">
            <x v="5"/>
          </reference>
        </references>
      </pivotArea>
    </format>
    <format dxfId="1404">
      <pivotArea dataOnly="0" labelOnly="1" fieldPosition="0">
        <references count="6">
          <reference field="2" count="1" selected="0">
            <x v="3"/>
          </reference>
          <reference field="3" count="1" selected="0">
            <x v="23"/>
          </reference>
          <reference field="4" count="1" selected="0">
            <x v="19"/>
          </reference>
          <reference field="6" count="1" selected="0">
            <x v="126"/>
          </reference>
          <reference field="7" count="1" selected="0">
            <x v="38"/>
          </reference>
          <reference field="8" count="1">
            <x v="1"/>
          </reference>
        </references>
      </pivotArea>
    </format>
    <format dxfId="1403">
      <pivotArea dataOnly="0" labelOnly="1" fieldPosition="0">
        <references count="6">
          <reference field="2" count="1" selected="0">
            <x v="3"/>
          </reference>
          <reference field="3" count="1" selected="0">
            <x v="23"/>
          </reference>
          <reference field="4" count="1" selected="0">
            <x v="157"/>
          </reference>
          <reference field="6" count="1" selected="0">
            <x v="69"/>
          </reference>
          <reference field="7" count="1" selected="0">
            <x v="77"/>
          </reference>
          <reference field="8" count="1">
            <x v="1"/>
          </reference>
        </references>
      </pivotArea>
    </format>
    <format dxfId="1402">
      <pivotArea dataOnly="0" labelOnly="1" fieldPosition="0">
        <references count="6">
          <reference field="2" count="1" selected="0">
            <x v="3"/>
          </reference>
          <reference field="3" count="1" selected="0">
            <x v="23"/>
          </reference>
          <reference field="4" count="1" selected="0">
            <x v="173"/>
          </reference>
          <reference field="6" count="1" selected="0">
            <x v="77"/>
          </reference>
          <reference field="7" count="1" selected="0">
            <x v="77"/>
          </reference>
          <reference field="8" count="1">
            <x v="1"/>
          </reference>
        </references>
      </pivotArea>
    </format>
    <format dxfId="1401">
      <pivotArea dataOnly="0" labelOnly="1" fieldPosition="0">
        <references count="6">
          <reference field="2" count="1" selected="0">
            <x v="3"/>
          </reference>
          <reference field="3" count="1" selected="0">
            <x v="30"/>
          </reference>
          <reference field="4" count="1" selected="0">
            <x v="201"/>
          </reference>
          <reference field="6" count="1" selected="0">
            <x v="141"/>
          </reference>
          <reference field="7" count="1" selected="0">
            <x v="111"/>
          </reference>
          <reference field="8" count="1">
            <x v="3"/>
          </reference>
        </references>
      </pivotArea>
    </format>
    <format dxfId="1400">
      <pivotArea dataOnly="0" labelOnly="1" fieldPosition="0">
        <references count="6">
          <reference field="2" count="1" selected="0">
            <x v="3"/>
          </reference>
          <reference field="3" count="1" selected="0">
            <x v="31"/>
          </reference>
          <reference field="4" count="1" selected="0">
            <x v="201"/>
          </reference>
          <reference field="6" count="1" selected="0">
            <x v="141"/>
          </reference>
          <reference field="7" count="1" selected="0">
            <x v="111"/>
          </reference>
          <reference field="8" count="1">
            <x v="3"/>
          </reference>
        </references>
      </pivotArea>
    </format>
    <format dxfId="1399">
      <pivotArea dataOnly="0" labelOnly="1" fieldPosition="0">
        <references count="6">
          <reference field="2" count="1" selected="0">
            <x v="3"/>
          </reference>
          <reference field="3" count="1" selected="0">
            <x v="141"/>
          </reference>
          <reference field="4" count="1" selected="0">
            <x v="201"/>
          </reference>
          <reference field="6" count="1" selected="0">
            <x v="141"/>
          </reference>
          <reference field="7" count="1" selected="0">
            <x v="111"/>
          </reference>
          <reference field="8" count="1">
            <x v="3"/>
          </reference>
        </references>
      </pivotArea>
    </format>
    <format dxfId="1398">
      <pivotArea dataOnly="0" labelOnly="1" fieldPosition="0">
        <references count="6">
          <reference field="2" count="1" selected="0">
            <x v="3"/>
          </reference>
          <reference field="3" count="1" selected="0">
            <x v="151"/>
          </reference>
          <reference field="4" count="1" selected="0">
            <x v="201"/>
          </reference>
          <reference field="6" count="1" selected="0">
            <x v="141"/>
          </reference>
          <reference field="7" count="1" selected="0">
            <x v="111"/>
          </reference>
          <reference field="8" count="1">
            <x v="3"/>
          </reference>
        </references>
      </pivotArea>
    </format>
    <format dxfId="1397">
      <pivotArea dataOnly="0" labelOnly="1" fieldPosition="0">
        <references count="6">
          <reference field="2" count="1" selected="0">
            <x v="3"/>
          </reference>
          <reference field="3" count="1" selected="0">
            <x v="152"/>
          </reference>
          <reference field="4" count="1" selected="0">
            <x v="201"/>
          </reference>
          <reference field="6" count="1" selected="0">
            <x v="141"/>
          </reference>
          <reference field="7" count="1" selected="0">
            <x v="111"/>
          </reference>
          <reference field="8" count="1">
            <x v="3"/>
          </reference>
        </references>
      </pivotArea>
    </format>
    <format dxfId="1396">
      <pivotArea dataOnly="0" labelOnly="1" fieldPosition="0">
        <references count="6">
          <reference field="2" count="1" selected="0">
            <x v="4"/>
          </reference>
          <reference field="3" count="1" selected="0">
            <x v="17"/>
          </reference>
          <reference field="4" count="1" selected="0">
            <x v="201"/>
          </reference>
          <reference field="6" count="1" selected="0">
            <x v="141"/>
          </reference>
          <reference field="7" count="1" selected="0">
            <x v="111"/>
          </reference>
          <reference field="8" count="1">
            <x v="3"/>
          </reference>
        </references>
      </pivotArea>
    </format>
    <format dxfId="1395">
      <pivotArea dataOnly="0" labelOnly="1" fieldPosition="0">
        <references count="6">
          <reference field="2" count="1" selected="0">
            <x v="4"/>
          </reference>
          <reference field="3" count="1" selected="0">
            <x v="18"/>
          </reference>
          <reference field="4" count="1" selected="0">
            <x v="201"/>
          </reference>
          <reference field="6" count="1" selected="0">
            <x v="141"/>
          </reference>
          <reference field="7" count="1" selected="0">
            <x v="111"/>
          </reference>
          <reference field="8" count="1">
            <x v="3"/>
          </reference>
        </references>
      </pivotArea>
    </format>
    <format dxfId="1394">
      <pivotArea dataOnly="0" labelOnly="1" fieldPosition="0">
        <references count="6">
          <reference field="2" count="1" selected="0">
            <x v="4"/>
          </reference>
          <reference field="3" count="1" selected="0">
            <x v="110"/>
          </reference>
          <reference field="4" count="1" selected="0">
            <x v="74"/>
          </reference>
          <reference field="6" count="1" selected="0">
            <x v="165"/>
          </reference>
          <reference field="7" count="1" selected="0">
            <x v="191"/>
          </reference>
          <reference field="8" count="1">
            <x v="4"/>
          </reference>
        </references>
      </pivotArea>
    </format>
    <format dxfId="1393">
      <pivotArea dataOnly="0" labelOnly="1" fieldPosition="0">
        <references count="6">
          <reference field="2" count="1" selected="0">
            <x v="4"/>
          </reference>
          <reference field="3" count="1" selected="0">
            <x v="110"/>
          </reference>
          <reference field="4" count="1" selected="0">
            <x v="116"/>
          </reference>
          <reference field="6" count="1" selected="0">
            <x v="50"/>
          </reference>
          <reference field="7" count="1" selected="0">
            <x v="51"/>
          </reference>
          <reference field="8" count="1">
            <x v="4"/>
          </reference>
        </references>
      </pivotArea>
    </format>
    <format dxfId="1392">
      <pivotArea dataOnly="0" labelOnly="1" fieldPosition="0">
        <references count="6">
          <reference field="2" count="1" selected="0">
            <x v="4"/>
          </reference>
          <reference field="3" count="1" selected="0">
            <x v="110"/>
          </reference>
          <reference field="4" count="1" selected="0">
            <x v="128"/>
          </reference>
          <reference field="6" count="1" selected="0">
            <x v="80"/>
          </reference>
          <reference field="7" count="1" selected="0">
            <x v="51"/>
          </reference>
          <reference field="8" count="1">
            <x v="4"/>
          </reference>
        </references>
      </pivotArea>
    </format>
    <format dxfId="1391">
      <pivotArea dataOnly="0" labelOnly="1" fieldPosition="0">
        <references count="6">
          <reference field="2" count="1" selected="0">
            <x v="4"/>
          </reference>
          <reference field="3" count="1" selected="0">
            <x v="116"/>
          </reference>
          <reference field="4" count="1" selected="0">
            <x v="3"/>
          </reference>
          <reference field="6" count="1" selected="0">
            <x v="150"/>
          </reference>
          <reference field="7" count="1" selected="0">
            <x v="143"/>
          </reference>
          <reference field="8" count="1">
            <x v="0"/>
          </reference>
        </references>
      </pivotArea>
    </format>
    <format dxfId="1390">
      <pivotArea dataOnly="0" labelOnly="1" fieldPosition="0">
        <references count="6">
          <reference field="2" count="1" selected="0">
            <x v="4"/>
          </reference>
          <reference field="3" count="1" selected="0">
            <x v="116"/>
          </reference>
          <reference field="4" count="1" selected="0">
            <x v="36"/>
          </reference>
          <reference field="6" count="1" selected="0">
            <x v="68"/>
          </reference>
          <reference field="7" count="1" selected="0">
            <x v="162"/>
          </reference>
          <reference field="8" count="1">
            <x v="4"/>
          </reference>
        </references>
      </pivotArea>
    </format>
    <format dxfId="1389">
      <pivotArea dataOnly="0" labelOnly="1" fieldPosition="0">
        <references count="6">
          <reference field="2" count="1" selected="0">
            <x v="4"/>
          </reference>
          <reference field="3" count="1" selected="0">
            <x v="116"/>
          </reference>
          <reference field="4" count="1" selected="0">
            <x v="131"/>
          </reference>
          <reference field="6" count="1" selected="0">
            <x v="68"/>
          </reference>
          <reference field="7" count="1" selected="0">
            <x v="4"/>
          </reference>
          <reference field="8" count="1">
            <x v="4"/>
          </reference>
        </references>
      </pivotArea>
    </format>
    <format dxfId="1388">
      <pivotArea dataOnly="0" labelOnly="1" fieldPosition="0">
        <references count="6">
          <reference field="2" count="1" selected="0">
            <x v="4"/>
          </reference>
          <reference field="3" count="1" selected="0">
            <x v="116"/>
          </reference>
          <reference field="4" count="1" selected="0">
            <x v="133"/>
          </reference>
          <reference field="6" count="1" selected="0">
            <x v="60"/>
          </reference>
          <reference field="7" count="1" selected="0">
            <x v="175"/>
          </reference>
          <reference field="8" count="1">
            <x v="4"/>
          </reference>
        </references>
      </pivotArea>
    </format>
    <format dxfId="1387">
      <pivotArea dataOnly="0" labelOnly="1" fieldPosition="0">
        <references count="6">
          <reference field="2" count="1" selected="0">
            <x v="4"/>
          </reference>
          <reference field="3" count="1" selected="0">
            <x v="116"/>
          </reference>
          <reference field="4" count="1" selected="0">
            <x v="146"/>
          </reference>
          <reference field="6" count="1" selected="0">
            <x v="99"/>
          </reference>
          <reference field="7" count="1" selected="0">
            <x v="50"/>
          </reference>
          <reference field="8" count="1">
            <x v="0"/>
          </reference>
        </references>
      </pivotArea>
    </format>
    <format dxfId="1386">
      <pivotArea dataOnly="0" labelOnly="1" fieldPosition="0">
        <references count="6">
          <reference field="2" count="1" selected="0">
            <x v="5"/>
          </reference>
          <reference field="3" count="1" selected="0">
            <x v="10"/>
          </reference>
          <reference field="4" count="1" selected="0">
            <x v="201"/>
          </reference>
          <reference field="6" count="1" selected="0">
            <x v="141"/>
          </reference>
          <reference field="7" count="1" selected="0">
            <x v="111"/>
          </reference>
          <reference field="8" count="1">
            <x v="3"/>
          </reference>
        </references>
      </pivotArea>
    </format>
    <format dxfId="1385">
      <pivotArea dataOnly="0" labelOnly="1" fieldPosition="0">
        <references count="6">
          <reference field="2" count="1" selected="0">
            <x v="5"/>
          </reference>
          <reference field="3" count="1" selected="0">
            <x v="21"/>
          </reference>
          <reference field="4" count="1" selected="0">
            <x v="47"/>
          </reference>
          <reference field="6" count="1" selected="0">
            <x v="163"/>
          </reference>
          <reference field="7" count="1" selected="0">
            <x v="108"/>
          </reference>
          <reference field="8" count="1">
            <x v="4"/>
          </reference>
        </references>
      </pivotArea>
    </format>
    <format dxfId="1384">
      <pivotArea dataOnly="0" labelOnly="1" fieldPosition="0">
        <references count="6">
          <reference field="2" count="1" selected="0">
            <x v="5"/>
          </reference>
          <reference field="3" count="1" selected="0">
            <x v="21"/>
          </reference>
          <reference field="4" count="1" selected="0">
            <x v="58"/>
          </reference>
          <reference field="6" count="1" selected="0">
            <x v="30"/>
          </reference>
          <reference field="7" count="1" selected="0">
            <x v="12"/>
          </reference>
          <reference field="8" count="1">
            <x v="4"/>
          </reference>
        </references>
      </pivotArea>
    </format>
    <format dxfId="1383">
      <pivotArea dataOnly="0" labelOnly="1" fieldPosition="0">
        <references count="6">
          <reference field="2" count="1" selected="0">
            <x v="5"/>
          </reference>
          <reference field="3" count="1" selected="0">
            <x v="21"/>
          </reference>
          <reference field="4" count="1" selected="0">
            <x v="99"/>
          </reference>
          <reference field="6" count="1" selected="0">
            <x v="49"/>
          </reference>
          <reference field="7" count="1" selected="0">
            <x v="2"/>
          </reference>
          <reference field="8" count="1">
            <x v="4"/>
          </reference>
        </references>
      </pivotArea>
    </format>
    <format dxfId="1382">
      <pivotArea dataOnly="0" labelOnly="1" fieldPosition="0">
        <references count="6">
          <reference field="2" count="1" selected="0">
            <x v="5"/>
          </reference>
          <reference field="3" count="1" selected="0">
            <x v="21"/>
          </reference>
          <reference field="4" count="1" selected="0">
            <x v="160"/>
          </reference>
          <reference field="6" count="1" selected="0">
            <x v="129"/>
          </reference>
          <reference field="7" count="1" selected="0">
            <x v="116"/>
          </reference>
          <reference field="8" count="1">
            <x v="0"/>
          </reference>
        </references>
      </pivotArea>
    </format>
    <format dxfId="1381">
      <pivotArea dataOnly="0" labelOnly="1" fieldPosition="0">
        <references count="6">
          <reference field="2" count="1" selected="0">
            <x v="5"/>
          </reference>
          <reference field="3" count="1" selected="0">
            <x v="29"/>
          </reference>
          <reference field="4" count="1" selected="0">
            <x v="201"/>
          </reference>
          <reference field="6" count="1" selected="0">
            <x v="141"/>
          </reference>
          <reference field="7" count="1" selected="0">
            <x v="111"/>
          </reference>
          <reference field="8" count="1">
            <x v="3"/>
          </reference>
        </references>
      </pivotArea>
    </format>
    <format dxfId="1380">
      <pivotArea dataOnly="0" labelOnly="1" fieldPosition="0">
        <references count="6">
          <reference field="2" count="1" selected="0">
            <x v="5"/>
          </reference>
          <reference field="3" count="1" selected="0">
            <x v="50"/>
          </reference>
          <reference field="4" count="1" selected="0">
            <x v="201"/>
          </reference>
          <reference field="6" count="1" selected="0">
            <x v="141"/>
          </reference>
          <reference field="7" count="1" selected="0">
            <x v="111"/>
          </reference>
          <reference field="8" count="1">
            <x v="3"/>
          </reference>
        </references>
      </pivotArea>
    </format>
    <format dxfId="1379">
      <pivotArea dataOnly="0" labelOnly="1" fieldPosition="0">
        <references count="6">
          <reference field="2" count="1" selected="0">
            <x v="5"/>
          </reference>
          <reference field="3" count="1" selected="0">
            <x v="117"/>
          </reference>
          <reference field="4" count="1" selected="0">
            <x v="58"/>
          </reference>
          <reference field="6" count="1" selected="0">
            <x v="26"/>
          </reference>
          <reference field="7" count="1" selected="0">
            <x v="55"/>
          </reference>
          <reference field="8" count="1">
            <x v="4"/>
          </reference>
        </references>
      </pivotArea>
    </format>
    <format dxfId="1378">
      <pivotArea dataOnly="0" labelOnly="1" fieldPosition="0">
        <references count="6">
          <reference field="2" count="1" selected="0">
            <x v="5"/>
          </reference>
          <reference field="3" count="1" selected="0">
            <x v="117"/>
          </reference>
          <reference field="4" count="1" selected="0">
            <x v="99"/>
          </reference>
          <reference field="6" count="1" selected="0">
            <x v="49"/>
          </reference>
          <reference field="7" count="1" selected="0">
            <x v="176"/>
          </reference>
          <reference field="8" count="1">
            <x v="4"/>
          </reference>
        </references>
      </pivotArea>
    </format>
    <format dxfId="1377">
      <pivotArea dataOnly="0" labelOnly="1" fieldPosition="0">
        <references count="6">
          <reference field="2" count="1" selected="0">
            <x v="5"/>
          </reference>
          <reference field="3" count="1" selected="0">
            <x v="117"/>
          </reference>
          <reference field="4" count="1" selected="0">
            <x v="177"/>
          </reference>
          <reference field="6" count="1" selected="0">
            <x v="129"/>
          </reference>
          <reference field="7" count="1" selected="0">
            <x v="115"/>
          </reference>
          <reference field="8" count="1">
            <x v="0"/>
          </reference>
        </references>
      </pivotArea>
    </format>
    <format dxfId="1376">
      <pivotArea dataOnly="0" labelOnly="1" fieldPosition="0">
        <references count="6">
          <reference field="2" count="1" selected="0">
            <x v="5"/>
          </reference>
          <reference field="3" count="1" selected="0">
            <x v="117"/>
          </reference>
          <reference field="4" count="1" selected="0">
            <x v="199"/>
          </reference>
          <reference field="6" count="1" selected="0">
            <x v="130"/>
          </reference>
          <reference field="7" count="1" selected="0">
            <x v="180"/>
          </reference>
          <reference field="8" count="1">
            <x v="4"/>
          </reference>
        </references>
      </pivotArea>
    </format>
    <format dxfId="1375">
      <pivotArea dataOnly="0" labelOnly="1" fieldPosition="0">
        <references count="6">
          <reference field="2" count="1" selected="0">
            <x v="6"/>
          </reference>
          <reference field="3" count="1" selected="0">
            <x v="45"/>
          </reference>
          <reference field="4" count="1" selected="0">
            <x v="88"/>
          </reference>
          <reference field="6" count="1" selected="0">
            <x v="36"/>
          </reference>
          <reference field="7" count="1" selected="0">
            <x v="7"/>
          </reference>
          <reference field="8" count="1">
            <x v="1"/>
          </reference>
        </references>
      </pivotArea>
    </format>
    <format dxfId="1374">
      <pivotArea dataOnly="0" labelOnly="1" fieldPosition="0">
        <references count="6">
          <reference field="2" count="1" selected="0">
            <x v="6"/>
          </reference>
          <reference field="3" count="1" selected="0">
            <x v="45"/>
          </reference>
          <reference field="4" count="1" selected="0">
            <x v="191"/>
          </reference>
          <reference field="6" count="1" selected="0">
            <x v="6"/>
          </reference>
          <reference field="7" count="1" selected="0">
            <x v="71"/>
          </reference>
          <reference field="8" count="1">
            <x v="5"/>
          </reference>
        </references>
      </pivotArea>
    </format>
    <format dxfId="1373">
      <pivotArea dataOnly="0" labelOnly="1" fieldPosition="0">
        <references count="6">
          <reference field="2" count="1" selected="0">
            <x v="6"/>
          </reference>
          <reference field="3" count="1" selected="0">
            <x v="45"/>
          </reference>
          <reference field="4" count="1" selected="0">
            <x v="192"/>
          </reference>
          <reference field="6" count="1" selected="0">
            <x v="95"/>
          </reference>
          <reference field="7" count="1" selected="0">
            <x v="163"/>
          </reference>
          <reference field="8" count="1">
            <x v="1"/>
          </reference>
        </references>
      </pivotArea>
    </format>
    <format dxfId="1372">
      <pivotArea dataOnly="0" labelOnly="1" fieldPosition="0">
        <references count="6">
          <reference field="2" count="1" selected="0">
            <x v="6"/>
          </reference>
          <reference field="3" count="1" selected="0">
            <x v="72"/>
          </reference>
          <reference field="4" count="1" selected="0">
            <x v="201"/>
          </reference>
          <reference field="6" count="1" selected="0">
            <x v="141"/>
          </reference>
          <reference field="7" count="1" selected="0">
            <x v="111"/>
          </reference>
          <reference field="8" count="1">
            <x v="3"/>
          </reference>
        </references>
      </pivotArea>
    </format>
    <format dxfId="1371">
      <pivotArea dataOnly="0" labelOnly="1" fieldPosition="0">
        <references count="6">
          <reference field="2" count="1" selected="0">
            <x v="6"/>
          </reference>
          <reference field="3" count="1" selected="0">
            <x v="126"/>
          </reference>
          <reference field="4" count="1" selected="0">
            <x v="11"/>
          </reference>
          <reference field="6" count="1" selected="0">
            <x v="49"/>
          </reference>
          <reference field="7" count="1" selected="0">
            <x v="167"/>
          </reference>
          <reference field="8" count="1">
            <x v="5"/>
          </reference>
        </references>
      </pivotArea>
    </format>
    <format dxfId="1370">
      <pivotArea dataOnly="0" labelOnly="1" fieldPosition="0">
        <references count="6">
          <reference field="2" count="1" selected="0">
            <x v="6"/>
          </reference>
          <reference field="3" count="1" selected="0">
            <x v="126"/>
          </reference>
          <reference field="4" count="1" selected="0">
            <x v="11"/>
          </reference>
          <reference field="6" count="1" selected="0">
            <x v="78"/>
          </reference>
          <reference field="7" count="1" selected="0">
            <x v="13"/>
          </reference>
          <reference field="8" count="1">
            <x v="5"/>
          </reference>
        </references>
      </pivotArea>
    </format>
    <format dxfId="1369">
      <pivotArea dataOnly="0" labelOnly="1" fieldPosition="0">
        <references count="6">
          <reference field="2" count="1" selected="0">
            <x v="6"/>
          </reference>
          <reference field="3" count="1" selected="0">
            <x v="126"/>
          </reference>
          <reference field="4" count="1" selected="0">
            <x v="22"/>
          </reference>
          <reference field="6" count="1" selected="0">
            <x v="81"/>
          </reference>
          <reference field="7" count="1" selected="0">
            <x v="166"/>
          </reference>
          <reference field="8" count="1">
            <x v="5"/>
          </reference>
        </references>
      </pivotArea>
    </format>
    <format dxfId="1368">
      <pivotArea dataOnly="0" labelOnly="1" fieldPosition="0">
        <references count="6">
          <reference field="2" count="1" selected="0">
            <x v="6"/>
          </reference>
          <reference field="3" count="1" selected="0">
            <x v="133"/>
          </reference>
          <reference field="4" count="1" selected="0">
            <x v="38"/>
          </reference>
          <reference field="6" count="1" selected="0">
            <x v="36"/>
          </reference>
          <reference field="7" count="1" selected="0">
            <x v="169"/>
          </reference>
          <reference field="8" count="1">
            <x v="5"/>
          </reference>
        </references>
      </pivotArea>
    </format>
    <format dxfId="1367">
      <pivotArea dataOnly="0" labelOnly="1" fieldPosition="0">
        <references count="6">
          <reference field="2" count="1" selected="0">
            <x v="6"/>
          </reference>
          <reference field="3" count="1" selected="0">
            <x v="133"/>
          </reference>
          <reference field="4" count="1" selected="0">
            <x v="38"/>
          </reference>
          <reference field="6" count="1" selected="0">
            <x v="49"/>
          </reference>
          <reference field="7" count="1" selected="0">
            <x v="168"/>
          </reference>
          <reference field="8" count="1">
            <x v="5"/>
          </reference>
        </references>
      </pivotArea>
    </format>
    <format dxfId="1366">
      <pivotArea dataOnly="0" labelOnly="1" fieldPosition="0">
        <references count="6">
          <reference field="2" count="1" selected="0">
            <x v="6"/>
          </reference>
          <reference field="3" count="1" selected="0">
            <x v="133"/>
          </reference>
          <reference field="4" count="1" selected="0">
            <x v="64"/>
          </reference>
          <reference field="6" count="1" selected="0">
            <x v="4"/>
          </reference>
          <reference field="7" count="1" selected="0">
            <x v="113"/>
          </reference>
          <reference field="8" count="1">
            <x v="4"/>
          </reference>
        </references>
      </pivotArea>
    </format>
    <format dxfId="1365">
      <pivotArea dataOnly="0" labelOnly="1" fieldPosition="0">
        <references count="6">
          <reference field="2" count="1" selected="0">
            <x v="6"/>
          </reference>
          <reference field="3" count="1" selected="0">
            <x v="142"/>
          </reference>
          <reference field="4" count="1" selected="0">
            <x v="201"/>
          </reference>
          <reference field="6" count="1" selected="0">
            <x v="141"/>
          </reference>
          <reference field="7" count="1" selected="0">
            <x v="111"/>
          </reference>
          <reference field="8" count="1">
            <x v="3"/>
          </reference>
        </references>
      </pivotArea>
    </format>
    <format dxfId="1364">
      <pivotArea dataOnly="0" labelOnly="1" fieldPosition="0">
        <references count="6">
          <reference field="2" count="1" selected="0">
            <x v="6"/>
          </reference>
          <reference field="3" count="1" selected="0">
            <x v="167"/>
          </reference>
          <reference field="4" count="1" selected="0">
            <x v="201"/>
          </reference>
          <reference field="6" count="1" selected="0">
            <x v="141"/>
          </reference>
          <reference field="7" count="1" selected="0">
            <x v="111"/>
          </reference>
          <reference field="8" count="1">
            <x v="3"/>
          </reference>
        </references>
      </pivotArea>
    </format>
    <format dxfId="1363">
      <pivotArea dataOnly="0" labelOnly="1" fieldPosition="0">
        <references count="6">
          <reference field="2" count="1" selected="0">
            <x v="7"/>
          </reference>
          <reference field="3" count="1" selected="0">
            <x v="2"/>
          </reference>
          <reference field="4" count="1" selected="0">
            <x v="201"/>
          </reference>
          <reference field="6" count="1" selected="0">
            <x v="141"/>
          </reference>
          <reference field="7" count="1" selected="0">
            <x v="111"/>
          </reference>
          <reference field="8" count="1">
            <x v="3"/>
          </reference>
        </references>
      </pivotArea>
    </format>
    <format dxfId="1362">
      <pivotArea dataOnly="0" labelOnly="1" fieldPosition="0">
        <references count="6">
          <reference field="2" count="1" selected="0">
            <x v="7"/>
          </reference>
          <reference field="3" count="1" selected="0">
            <x v="20"/>
          </reference>
          <reference field="4" count="1" selected="0">
            <x v="201"/>
          </reference>
          <reference field="6" count="1" selected="0">
            <x v="141"/>
          </reference>
          <reference field="7" count="1" selected="0">
            <x v="111"/>
          </reference>
          <reference field="8" count="1">
            <x v="3"/>
          </reference>
        </references>
      </pivotArea>
    </format>
    <format dxfId="1361">
      <pivotArea dataOnly="0" labelOnly="1" fieldPosition="0">
        <references count="6">
          <reference field="2" count="1" selected="0">
            <x v="7"/>
          </reference>
          <reference field="3" count="1" selected="0">
            <x v="78"/>
          </reference>
          <reference field="4" count="1" selected="0">
            <x v="201"/>
          </reference>
          <reference field="6" count="1" selected="0">
            <x v="141"/>
          </reference>
          <reference field="7" count="1" selected="0">
            <x v="111"/>
          </reference>
          <reference field="8" count="1">
            <x v="3"/>
          </reference>
        </references>
      </pivotArea>
    </format>
    <format dxfId="1360">
      <pivotArea dataOnly="0" labelOnly="1" fieldPosition="0">
        <references count="6">
          <reference field="2" count="1" selected="0">
            <x v="7"/>
          </reference>
          <reference field="3" count="1" selected="0">
            <x v="103"/>
          </reference>
          <reference field="4" count="1" selected="0">
            <x v="201"/>
          </reference>
          <reference field="6" count="1" selected="0">
            <x v="141"/>
          </reference>
          <reference field="7" count="1" selected="0">
            <x v="111"/>
          </reference>
          <reference field="8" count="1">
            <x v="3"/>
          </reference>
        </references>
      </pivotArea>
    </format>
    <format dxfId="1359">
      <pivotArea dataOnly="0" labelOnly="1" fieldPosition="0">
        <references count="6">
          <reference field="2" count="1" selected="0">
            <x v="7"/>
          </reference>
          <reference field="3" count="1" selected="0">
            <x v="135"/>
          </reference>
          <reference field="4" count="1" selected="0">
            <x v="201"/>
          </reference>
          <reference field="6" count="1" selected="0">
            <x v="141"/>
          </reference>
          <reference field="7" count="1" selected="0">
            <x v="111"/>
          </reference>
          <reference field="8" count="1">
            <x v="3"/>
          </reference>
        </references>
      </pivotArea>
    </format>
    <format dxfId="1358">
      <pivotArea dataOnly="0" labelOnly="1" fieldPosition="0">
        <references count="6">
          <reference field="2" count="1" selected="0">
            <x v="7"/>
          </reference>
          <reference field="3" count="1" selected="0">
            <x v="162"/>
          </reference>
          <reference field="4" count="1" selected="0">
            <x v="201"/>
          </reference>
          <reference field="6" count="1" selected="0">
            <x v="141"/>
          </reference>
          <reference field="7" count="1" selected="0">
            <x v="111"/>
          </reference>
          <reference field="8" count="1">
            <x v="3"/>
          </reference>
        </references>
      </pivotArea>
    </format>
    <format dxfId="1357">
      <pivotArea dataOnly="0" labelOnly="1" fieldPosition="0">
        <references count="6">
          <reference field="2" count="1" selected="0">
            <x v="7"/>
          </reference>
          <reference field="3" count="1" selected="0">
            <x v="164"/>
          </reference>
          <reference field="4" count="1" selected="0">
            <x v="171"/>
          </reference>
          <reference field="6" count="1" selected="0">
            <x v="56"/>
          </reference>
          <reference field="7" count="1" selected="0">
            <x v="125"/>
          </reference>
          <reference field="8" count="1">
            <x v="4"/>
          </reference>
        </references>
      </pivotArea>
    </format>
    <format dxfId="1356">
      <pivotArea dataOnly="0" labelOnly="1" fieldPosition="0">
        <references count="6">
          <reference field="2" count="1" selected="0">
            <x v="7"/>
          </reference>
          <reference field="3" count="1" selected="0">
            <x v="164"/>
          </reference>
          <reference field="4" count="1" selected="0">
            <x v="172"/>
          </reference>
          <reference field="6" count="1" selected="0">
            <x v="56"/>
          </reference>
          <reference field="7" count="1" selected="0">
            <x v="124"/>
          </reference>
          <reference field="8" count="1">
            <x v="5"/>
          </reference>
        </references>
      </pivotArea>
    </format>
    <format dxfId="1355">
      <pivotArea dataOnly="0" labelOnly="1" fieldPosition="0">
        <references count="6">
          <reference field="2" count="1" selected="0">
            <x v="7"/>
          </reference>
          <reference field="3" count="1" selected="0">
            <x v="165"/>
          </reference>
          <reference field="4" count="1" selected="0">
            <x v="201"/>
          </reference>
          <reference field="6" count="1" selected="0">
            <x v="141"/>
          </reference>
          <reference field="7" count="1" selected="0">
            <x v="111"/>
          </reference>
          <reference field="8" count="1">
            <x v="3"/>
          </reference>
        </references>
      </pivotArea>
    </format>
    <format dxfId="1354">
      <pivotArea dataOnly="0" labelOnly="1" fieldPosition="0">
        <references count="6">
          <reference field="2" count="1" selected="0">
            <x v="7"/>
          </reference>
          <reference field="3" count="1" selected="0">
            <x v="166"/>
          </reference>
          <reference field="4" count="1" selected="0">
            <x v="6"/>
          </reference>
          <reference field="6" count="1" selected="0">
            <x v="44"/>
          </reference>
          <reference field="7" count="1" selected="0">
            <x v="58"/>
          </reference>
          <reference field="8" count="1">
            <x v="0"/>
          </reference>
        </references>
      </pivotArea>
    </format>
    <format dxfId="1353">
      <pivotArea dataOnly="0" labelOnly="1" fieldPosition="0">
        <references count="6">
          <reference field="2" count="1" selected="0">
            <x v="7"/>
          </reference>
          <reference field="3" count="1" selected="0">
            <x v="166"/>
          </reference>
          <reference field="4" count="1" selected="0">
            <x v="12"/>
          </reference>
          <reference field="6" count="1" selected="0">
            <x v="134"/>
          </reference>
          <reference field="7" count="1" selected="0">
            <x v="58"/>
          </reference>
          <reference field="8" count="1">
            <x v="0"/>
          </reference>
        </references>
      </pivotArea>
    </format>
    <format dxfId="1352">
      <pivotArea dataOnly="0" labelOnly="1" fieldPosition="0">
        <references count="6">
          <reference field="2" count="1" selected="0">
            <x v="7"/>
          </reference>
          <reference field="3" count="1" selected="0">
            <x v="166"/>
          </reference>
          <reference field="4" count="1" selected="0">
            <x v="27"/>
          </reference>
          <reference field="6" count="1" selected="0">
            <x v="120"/>
          </reference>
          <reference field="7" count="1" selected="0">
            <x v="53"/>
          </reference>
          <reference field="8" count="1">
            <x v="4"/>
          </reference>
        </references>
      </pivotArea>
    </format>
    <format dxfId="1351">
      <pivotArea dataOnly="0" labelOnly="1" fieldPosition="0">
        <references count="6">
          <reference field="2" count="1" selected="0">
            <x v="7"/>
          </reference>
          <reference field="3" count="1" selected="0">
            <x v="166"/>
          </reference>
          <reference field="4" count="1" selected="0">
            <x v="161"/>
          </reference>
          <reference field="6" count="1" selected="0">
            <x v="87"/>
          </reference>
          <reference field="7" count="1" selected="0">
            <x v="178"/>
          </reference>
          <reference field="8" count="1">
            <x v="4"/>
          </reference>
        </references>
      </pivotArea>
    </format>
    <format dxfId="1350">
      <pivotArea dataOnly="0" labelOnly="1" fieldPosition="0">
        <references count="6">
          <reference field="2" count="1" selected="0">
            <x v="7"/>
          </reference>
          <reference field="3" count="1" selected="0">
            <x v="166"/>
          </reference>
          <reference field="4" count="1" selected="0">
            <x v="171"/>
          </reference>
          <reference field="6" count="1" selected="0">
            <x v="56"/>
          </reference>
          <reference field="7" count="1" selected="0">
            <x v="123"/>
          </reference>
          <reference field="8" count="1">
            <x v="5"/>
          </reference>
        </references>
      </pivotArea>
    </format>
    <format dxfId="1349">
      <pivotArea dataOnly="0" labelOnly="1" fieldPosition="0">
        <references count="6">
          <reference field="2" count="1" selected="0">
            <x v="8"/>
          </reference>
          <reference field="3" count="1" selected="0">
            <x v="32"/>
          </reference>
          <reference field="4" count="1" selected="0">
            <x v="201"/>
          </reference>
          <reference field="6" count="1" selected="0">
            <x v="141"/>
          </reference>
          <reference field="7" count="1" selected="0">
            <x v="111"/>
          </reference>
          <reference field="8" count="1">
            <x v="3"/>
          </reference>
        </references>
      </pivotArea>
    </format>
    <format dxfId="1348">
      <pivotArea dataOnly="0" labelOnly="1" fieldPosition="0">
        <references count="6">
          <reference field="2" count="1" selected="0">
            <x v="9"/>
          </reference>
          <reference field="3" count="1" selected="0">
            <x v="19"/>
          </reference>
          <reference field="4" count="1" selected="0">
            <x v="201"/>
          </reference>
          <reference field="6" count="1" selected="0">
            <x v="141"/>
          </reference>
          <reference field="7" count="1" selected="0">
            <x v="111"/>
          </reference>
          <reference field="8" count="1">
            <x v="3"/>
          </reference>
        </references>
      </pivotArea>
    </format>
    <format dxfId="1347">
      <pivotArea dataOnly="0" labelOnly="1" fieldPosition="0">
        <references count="6">
          <reference field="2" count="1" selected="0">
            <x v="9"/>
          </reference>
          <reference field="3" count="1" selected="0">
            <x v="24"/>
          </reference>
          <reference field="4" count="1" selected="0">
            <x v="85"/>
          </reference>
          <reference field="6" count="1" selected="0">
            <x v="33"/>
          </reference>
          <reference field="7" count="1" selected="0">
            <x v="107"/>
          </reference>
          <reference field="8" count="1">
            <x v="5"/>
          </reference>
        </references>
      </pivotArea>
    </format>
    <format dxfId="1346">
      <pivotArea dataOnly="0" labelOnly="1" fieldPosition="0">
        <references count="6">
          <reference field="2" count="1" selected="0">
            <x v="9"/>
          </reference>
          <reference field="3" count="1" selected="0">
            <x v="24"/>
          </reference>
          <reference field="4" count="1" selected="0">
            <x v="85"/>
          </reference>
          <reference field="6" count="1" selected="0">
            <x v="43"/>
          </reference>
          <reference field="7" count="1" selected="0">
            <x v="130"/>
          </reference>
          <reference field="8" count="1">
            <x v="5"/>
          </reference>
        </references>
      </pivotArea>
    </format>
    <format dxfId="1345">
      <pivotArea dataOnly="0" labelOnly="1" fieldPosition="0">
        <references count="6">
          <reference field="2" count="1" selected="0">
            <x v="9"/>
          </reference>
          <reference field="3" count="1" selected="0">
            <x v="24"/>
          </reference>
          <reference field="4" count="1" selected="0">
            <x v="111"/>
          </reference>
          <reference field="6" count="1" selected="0">
            <x v="14"/>
          </reference>
          <reference field="7" count="1" selected="0">
            <x v="188"/>
          </reference>
          <reference field="8" count="1">
            <x v="4"/>
          </reference>
        </references>
      </pivotArea>
    </format>
    <format dxfId="1344">
      <pivotArea dataOnly="0" labelOnly="1" fieldPosition="0">
        <references count="6">
          <reference field="2" count="1" selected="0">
            <x v="9"/>
          </reference>
          <reference field="3" count="1" selected="0">
            <x v="24"/>
          </reference>
          <reference field="4" count="1" selected="0">
            <x v="124"/>
          </reference>
          <reference field="6" count="1" selected="0">
            <x v="157"/>
          </reference>
          <reference field="7" count="1" selected="0">
            <x v="107"/>
          </reference>
          <reference field="8" count="1">
            <x v="5"/>
          </reference>
        </references>
      </pivotArea>
    </format>
    <format dxfId="1343">
      <pivotArea dataOnly="0" labelOnly="1" fieldPosition="0">
        <references count="6">
          <reference field="2" count="1" selected="0">
            <x v="9"/>
          </reference>
          <reference field="3" count="1" selected="0">
            <x v="25"/>
          </reference>
          <reference field="4" count="1" selected="0">
            <x v="201"/>
          </reference>
          <reference field="6" count="1" selected="0">
            <x v="141"/>
          </reference>
          <reference field="7" count="1" selected="0">
            <x v="111"/>
          </reference>
          <reference field="8" count="1">
            <x v="3"/>
          </reference>
        </references>
      </pivotArea>
    </format>
    <format dxfId="1342">
      <pivotArea dataOnly="0" labelOnly="1" fieldPosition="0">
        <references count="6">
          <reference field="2" count="1" selected="0">
            <x v="9"/>
          </reference>
          <reference field="3" count="1" selected="0">
            <x v="62"/>
          </reference>
          <reference field="4" count="1" selected="0">
            <x v="124"/>
          </reference>
          <reference field="6" count="1" selected="0">
            <x v="82"/>
          </reference>
          <reference field="7" count="1" selected="0">
            <x v="44"/>
          </reference>
          <reference field="8" count="1">
            <x v="5"/>
          </reference>
        </references>
      </pivotArea>
    </format>
    <format dxfId="1341">
      <pivotArea dataOnly="0" labelOnly="1" fieldPosition="0">
        <references count="6">
          <reference field="2" count="1" selected="0">
            <x v="10"/>
          </reference>
          <reference field="3" count="1" selected="0">
            <x v="171"/>
          </reference>
          <reference field="4" count="1" selected="0">
            <x v="17"/>
          </reference>
          <reference field="6" count="1" selected="0">
            <x v="45"/>
          </reference>
          <reference field="7" count="1" selected="0">
            <x v="144"/>
          </reference>
          <reference field="8" count="1">
            <x v="4"/>
          </reference>
        </references>
      </pivotArea>
    </format>
    <format dxfId="1340">
      <pivotArea dataOnly="0" labelOnly="1" fieldPosition="0">
        <references count="6">
          <reference field="2" count="1" selected="0">
            <x v="10"/>
          </reference>
          <reference field="3" count="1" selected="0">
            <x v="171"/>
          </reference>
          <reference field="4" count="1" selected="0">
            <x v="109"/>
          </reference>
          <reference field="6" count="1" selected="0">
            <x v="58"/>
          </reference>
          <reference field="7" count="1" selected="0">
            <x v="46"/>
          </reference>
          <reference field="8" count="1">
            <x v="5"/>
          </reference>
        </references>
      </pivotArea>
    </format>
    <format dxfId="1339">
      <pivotArea dataOnly="0" labelOnly="1" fieldPosition="0">
        <references count="6">
          <reference field="2" count="1" selected="0">
            <x v="11"/>
          </reference>
          <reference field="3" count="1" selected="0">
            <x v="4"/>
          </reference>
          <reference field="4" count="1" selected="0">
            <x v="0"/>
          </reference>
          <reference field="6" count="1" selected="0">
            <x v="97"/>
          </reference>
          <reference field="7" count="1" selected="0">
            <x v="72"/>
          </reference>
          <reference field="8" count="1">
            <x v="4"/>
          </reference>
        </references>
      </pivotArea>
    </format>
    <format dxfId="1338">
      <pivotArea dataOnly="0" labelOnly="1" fieldPosition="0">
        <references count="6">
          <reference field="2" count="1" selected="0">
            <x v="11"/>
          </reference>
          <reference field="3" count="1" selected="0">
            <x v="4"/>
          </reference>
          <reference field="4" count="1" selected="0">
            <x v="24"/>
          </reference>
          <reference field="6" count="1" selected="0">
            <x v="102"/>
          </reference>
          <reference field="7" count="1" selected="0">
            <x v="171"/>
          </reference>
          <reference field="8" count="1">
            <x v="5"/>
          </reference>
        </references>
      </pivotArea>
    </format>
    <format dxfId="1337">
      <pivotArea dataOnly="0" labelOnly="1" fieldPosition="0">
        <references count="6">
          <reference field="2" count="1" selected="0">
            <x v="11"/>
          </reference>
          <reference field="3" count="1" selected="0">
            <x v="4"/>
          </reference>
          <reference field="4" count="1" selected="0">
            <x v="102"/>
          </reference>
          <reference field="6" count="1" selected="0">
            <x v="59"/>
          </reference>
          <reference field="7" count="1" selected="0">
            <x v="179"/>
          </reference>
          <reference field="8" count="1">
            <x v="4"/>
          </reference>
        </references>
      </pivotArea>
    </format>
    <format dxfId="1336">
      <pivotArea dataOnly="0" labelOnly="1" fieldPosition="0">
        <references count="6">
          <reference field="2" count="1" selected="0">
            <x v="11"/>
          </reference>
          <reference field="3" count="1" selected="0">
            <x v="4"/>
          </reference>
          <reference field="4" count="1" selected="0">
            <x v="137"/>
          </reference>
          <reference field="6" count="1" selected="0">
            <x v="140"/>
          </reference>
          <reference field="7" count="1" selected="0">
            <x v="14"/>
          </reference>
          <reference field="8" count="1">
            <x v="4"/>
          </reference>
        </references>
      </pivotArea>
    </format>
    <format dxfId="1335">
      <pivotArea dataOnly="0" labelOnly="1" fieldPosition="0">
        <references count="6">
          <reference field="2" count="1" selected="0">
            <x v="11"/>
          </reference>
          <reference field="3" count="1" selected="0">
            <x v="4"/>
          </reference>
          <reference field="4" count="1" selected="0">
            <x v="190"/>
          </reference>
          <reference field="6" count="1" selected="0">
            <x v="98"/>
          </reference>
          <reference field="7" count="1" selected="0">
            <x v="187"/>
          </reference>
          <reference field="8" count="1">
            <x v="4"/>
          </reference>
        </references>
      </pivotArea>
    </format>
    <format dxfId="1334">
      <pivotArea dataOnly="0" labelOnly="1" fieldPosition="0">
        <references count="6">
          <reference field="2" count="1" selected="0">
            <x v="11"/>
          </reference>
          <reference field="3" count="1" selected="0">
            <x v="34"/>
          </reference>
          <reference field="4" count="1" selected="0">
            <x v="201"/>
          </reference>
          <reference field="6" count="1" selected="0">
            <x v="141"/>
          </reference>
          <reference field="7" count="1" selected="0">
            <x v="111"/>
          </reference>
          <reference field="8" count="1">
            <x v="3"/>
          </reference>
        </references>
      </pivotArea>
    </format>
    <format dxfId="1333">
      <pivotArea dataOnly="0" labelOnly="1" fieldPosition="0">
        <references count="6">
          <reference field="2" count="1" selected="0">
            <x v="11"/>
          </reference>
          <reference field="3" count="1" selected="0">
            <x v="36"/>
          </reference>
          <reference field="4" count="1" selected="0">
            <x v="7"/>
          </reference>
          <reference field="6" count="1" selected="0">
            <x v="63"/>
          </reference>
          <reference field="7" count="1" selected="0">
            <x v="172"/>
          </reference>
          <reference field="8" count="1">
            <x v="5"/>
          </reference>
        </references>
      </pivotArea>
    </format>
    <format dxfId="1332">
      <pivotArea dataOnly="0" labelOnly="1" fieldPosition="0">
        <references count="6">
          <reference field="2" count="1" selected="0">
            <x v="11"/>
          </reference>
          <reference field="3" count="1" selected="0">
            <x v="36"/>
          </reference>
          <reference field="4" count="1" selected="0">
            <x v="13"/>
          </reference>
          <reference field="6" count="1" selected="0">
            <x v="164"/>
          </reference>
          <reference field="7" count="1" selected="0">
            <x v="31"/>
          </reference>
          <reference field="8" count="1">
            <x v="4"/>
          </reference>
        </references>
      </pivotArea>
    </format>
    <format dxfId="1331">
      <pivotArea dataOnly="0" labelOnly="1" fieldPosition="0">
        <references count="6">
          <reference field="2" count="1" selected="0">
            <x v="11"/>
          </reference>
          <reference field="3" count="1" selected="0">
            <x v="36"/>
          </reference>
          <reference field="4" count="1" selected="0">
            <x v="14"/>
          </reference>
          <reference field="6" count="1" selected="0">
            <x v="164"/>
          </reference>
          <reference field="7" count="1" selected="0">
            <x v="49"/>
          </reference>
          <reference field="8" count="1">
            <x v="4"/>
          </reference>
        </references>
      </pivotArea>
    </format>
    <format dxfId="1330">
      <pivotArea dataOnly="0" labelOnly="1" fieldPosition="0">
        <references count="6">
          <reference field="2" count="1" selected="0">
            <x v="11"/>
          </reference>
          <reference field="3" count="1" selected="0">
            <x v="36"/>
          </reference>
          <reference field="4" count="1" selected="0">
            <x v="31"/>
          </reference>
          <reference field="6" count="1" selected="0">
            <x v="160"/>
          </reference>
          <reference field="7" count="1" selected="0">
            <x v="67"/>
          </reference>
          <reference field="8" count="1">
            <x v="4"/>
          </reference>
        </references>
      </pivotArea>
    </format>
    <format dxfId="1329">
      <pivotArea dataOnly="0" labelOnly="1" fieldPosition="0">
        <references count="6">
          <reference field="2" count="1" selected="0">
            <x v="11"/>
          </reference>
          <reference field="3" count="1" selected="0">
            <x v="36"/>
          </reference>
          <reference field="4" count="1" selected="0">
            <x v="46"/>
          </reference>
          <reference field="6" count="1" selected="0">
            <x v="83"/>
          </reference>
          <reference field="7" count="1" selected="0">
            <x v="11"/>
          </reference>
          <reference field="8" count="1">
            <x v="5"/>
          </reference>
        </references>
      </pivotArea>
    </format>
    <format dxfId="1328">
      <pivotArea dataOnly="0" labelOnly="1" fieldPosition="0">
        <references count="6">
          <reference field="2" count="1" selected="0">
            <x v="11"/>
          </reference>
          <reference field="3" count="1" selected="0">
            <x v="36"/>
          </reference>
          <reference field="4" count="1" selected="0">
            <x v="79"/>
          </reference>
          <reference field="6" count="1" selected="0">
            <x v="74"/>
          </reference>
          <reference field="7" count="1" selected="0">
            <x v="127"/>
          </reference>
          <reference field="8" count="1">
            <x v="4"/>
          </reference>
        </references>
      </pivotArea>
    </format>
    <format dxfId="1327">
      <pivotArea dataOnly="0" labelOnly="1" fieldPosition="0">
        <references count="6">
          <reference field="2" count="1" selected="0">
            <x v="11"/>
          </reference>
          <reference field="3" count="1" selected="0">
            <x v="36"/>
          </reference>
          <reference field="4" count="1" selected="0">
            <x v="134"/>
          </reference>
          <reference field="6" count="1" selected="0">
            <x v="84"/>
          </reference>
          <reference field="7" count="1" selected="0">
            <x v="190"/>
          </reference>
          <reference field="8" count="1">
            <x v="5"/>
          </reference>
        </references>
      </pivotArea>
    </format>
    <format dxfId="1326">
      <pivotArea dataOnly="0" labelOnly="1" fieldPosition="0">
        <references count="6">
          <reference field="2" count="1" selected="0">
            <x v="11"/>
          </reference>
          <reference field="3" count="1" selected="0">
            <x v="36"/>
          </reference>
          <reference field="4" count="1" selected="0">
            <x v="145"/>
          </reference>
          <reference field="6" count="1" selected="0">
            <x v="70"/>
          </reference>
          <reference field="7" count="1" selected="0">
            <x v="190"/>
          </reference>
          <reference field="8" count="1">
            <x v="5"/>
          </reference>
        </references>
      </pivotArea>
    </format>
    <format dxfId="1325">
      <pivotArea dataOnly="0" labelOnly="1" fieldPosition="0">
        <references count="6">
          <reference field="2" count="1" selected="0">
            <x v="11"/>
          </reference>
          <reference field="3" count="1" selected="0">
            <x v="36"/>
          </reference>
          <reference field="4" count="1" selected="0">
            <x v="150"/>
          </reference>
          <reference field="6" count="1" selected="0">
            <x v="89"/>
          </reference>
          <reference field="7" count="1" selected="0">
            <x v="32"/>
          </reference>
          <reference field="8" count="1">
            <x v="4"/>
          </reference>
        </references>
      </pivotArea>
    </format>
    <format dxfId="1324">
      <pivotArea dataOnly="0" labelOnly="1" fieldPosition="0">
        <references count="6">
          <reference field="2" count="1" selected="0">
            <x v="11"/>
          </reference>
          <reference field="3" count="1" selected="0">
            <x v="58"/>
          </reference>
          <reference field="4" count="1" selected="0">
            <x v="201"/>
          </reference>
          <reference field="6" count="1" selected="0">
            <x v="141"/>
          </reference>
          <reference field="7" count="1" selected="0">
            <x v="111"/>
          </reference>
          <reference field="8" count="1">
            <x v="3"/>
          </reference>
        </references>
      </pivotArea>
    </format>
    <format dxfId="1323">
      <pivotArea dataOnly="0" labelOnly="1" fieldPosition="0">
        <references count="6">
          <reference field="2" count="1" selected="0">
            <x v="11"/>
          </reference>
          <reference field="3" count="1" selected="0">
            <x v="61"/>
          </reference>
          <reference field="4" count="1" selected="0">
            <x v="201"/>
          </reference>
          <reference field="6" count="1" selected="0">
            <x v="141"/>
          </reference>
          <reference field="7" count="1" selected="0">
            <x v="111"/>
          </reference>
          <reference field="8" count="1">
            <x v="3"/>
          </reference>
        </references>
      </pivotArea>
    </format>
    <format dxfId="1322">
      <pivotArea dataOnly="0" labelOnly="1" fieldPosition="0">
        <references count="6">
          <reference field="2" count="1" selected="0">
            <x v="11"/>
          </reference>
          <reference field="3" count="1" selected="0">
            <x v="75"/>
          </reference>
          <reference field="4" count="1" selected="0">
            <x v="201"/>
          </reference>
          <reference field="6" count="1" selected="0">
            <x v="141"/>
          </reference>
          <reference field="7" count="1" selected="0">
            <x v="111"/>
          </reference>
          <reference field="8" count="1">
            <x v="3"/>
          </reference>
        </references>
      </pivotArea>
    </format>
    <format dxfId="1321">
      <pivotArea dataOnly="0" labelOnly="1" fieldPosition="0">
        <references count="6">
          <reference field="2" count="1" selected="0">
            <x v="11"/>
          </reference>
          <reference field="3" count="1" selected="0">
            <x v="76"/>
          </reference>
          <reference field="4" count="1" selected="0">
            <x v="55"/>
          </reference>
          <reference field="6" count="1" selected="0">
            <x v="123"/>
          </reference>
          <reference field="7" count="1" selected="0">
            <x v="76"/>
          </reference>
          <reference field="8" count="1">
            <x v="2"/>
          </reference>
        </references>
      </pivotArea>
    </format>
    <format dxfId="1320">
      <pivotArea dataOnly="0" labelOnly="1" fieldPosition="0">
        <references count="6">
          <reference field="2" count="1" selected="0">
            <x v="11"/>
          </reference>
          <reference field="3" count="1" selected="0">
            <x v="76"/>
          </reference>
          <reference field="4" count="1" selected="0">
            <x v="114"/>
          </reference>
          <reference field="6" count="1" selected="0">
            <x v="52"/>
          </reference>
          <reference field="7" count="1" selected="0">
            <x v="145"/>
          </reference>
          <reference field="8" count="1">
            <x v="2"/>
          </reference>
        </references>
      </pivotArea>
    </format>
    <format dxfId="1319">
      <pivotArea dataOnly="0" labelOnly="1" fieldPosition="0">
        <references count="6">
          <reference field="2" count="1" selected="0">
            <x v="11"/>
          </reference>
          <reference field="3" count="1" selected="0">
            <x v="76"/>
          </reference>
          <reference field="4" count="1" selected="0">
            <x v="115"/>
          </reference>
          <reference field="6" count="1" selected="0">
            <x v="49"/>
          </reference>
          <reference field="7" count="1" selected="0">
            <x v="176"/>
          </reference>
          <reference field="8" count="1">
            <x v="4"/>
          </reference>
        </references>
      </pivotArea>
    </format>
    <format dxfId="1318">
      <pivotArea dataOnly="0" labelOnly="1" fieldPosition="0">
        <references count="6">
          <reference field="2" count="1" selected="0">
            <x v="11"/>
          </reference>
          <reference field="3" count="1" selected="0">
            <x v="76"/>
          </reference>
          <reference field="4" count="1" selected="0">
            <x v="125"/>
          </reference>
          <reference field="6" count="1" selected="0">
            <x v="135"/>
          </reference>
          <reference field="7" count="1" selected="0">
            <x v="184"/>
          </reference>
          <reference field="8" count="1">
            <x v="2"/>
          </reference>
        </references>
      </pivotArea>
    </format>
    <format dxfId="1317">
      <pivotArea dataOnly="0" labelOnly="1" fieldPosition="0">
        <references count="6">
          <reference field="2" count="1" selected="0">
            <x v="11"/>
          </reference>
          <reference field="3" count="1" selected="0">
            <x v="76"/>
          </reference>
          <reference field="4" count="1" selected="0">
            <x v="133"/>
          </reference>
          <reference field="6" count="1" selected="0">
            <x v="26"/>
          </reference>
          <reference field="7" count="1" selected="0">
            <x v="175"/>
          </reference>
          <reference field="8" count="1">
            <x v="4"/>
          </reference>
        </references>
      </pivotArea>
    </format>
    <format dxfId="1316">
      <pivotArea dataOnly="0" labelOnly="1" fieldPosition="0">
        <references count="6">
          <reference field="2" count="1" selected="0">
            <x v="11"/>
          </reference>
          <reference field="3" count="1" selected="0">
            <x v="76"/>
          </reference>
          <reference field="4" count="1" selected="0">
            <x v="133"/>
          </reference>
          <reference field="6" count="1" selected="0">
            <x v="156"/>
          </reference>
          <reference field="7" count="1" selected="0">
            <x v="175"/>
          </reference>
          <reference field="8" count="1">
            <x v="4"/>
          </reference>
        </references>
      </pivotArea>
    </format>
    <format dxfId="1315">
      <pivotArea dataOnly="0" labelOnly="1" fieldPosition="0">
        <references count="6">
          <reference field="2" count="1" selected="0">
            <x v="11"/>
          </reference>
          <reference field="3" count="1" selected="0">
            <x v="76"/>
          </reference>
          <reference field="4" count="1" selected="0">
            <x v="143"/>
          </reference>
          <reference field="6" count="1" selected="0">
            <x v="129"/>
          </reference>
          <reference field="7" count="1" selected="0">
            <x v="109"/>
          </reference>
          <reference field="8" count="1">
            <x v="4"/>
          </reference>
        </references>
      </pivotArea>
    </format>
    <format dxfId="1314">
      <pivotArea dataOnly="0" labelOnly="1" fieldPosition="0">
        <references count="6">
          <reference field="2" count="1" selected="0">
            <x v="11"/>
          </reference>
          <reference field="3" count="1" selected="0">
            <x v="76"/>
          </reference>
          <reference field="4" count="1" selected="0">
            <x v="151"/>
          </reference>
          <reference field="6" count="1" selected="0">
            <x v="127"/>
          </reference>
          <reference field="7" count="1" selected="0">
            <x v="142"/>
          </reference>
          <reference field="8" count="1">
            <x v="2"/>
          </reference>
        </references>
      </pivotArea>
    </format>
    <format dxfId="1313">
      <pivotArea dataOnly="0" labelOnly="1" fieldPosition="0">
        <references count="6">
          <reference field="2" count="1" selected="0">
            <x v="11"/>
          </reference>
          <reference field="3" count="1" selected="0">
            <x v="76"/>
          </reference>
          <reference field="4" count="1" selected="0">
            <x v="165"/>
          </reference>
          <reference field="6" count="1" selected="0">
            <x v="32"/>
          </reference>
          <reference field="7" count="1" selected="0">
            <x v="84"/>
          </reference>
          <reference field="8" count="1">
            <x v="2"/>
          </reference>
        </references>
      </pivotArea>
    </format>
    <format dxfId="1312">
      <pivotArea dataOnly="0" labelOnly="1" fieldPosition="0">
        <references count="6">
          <reference field="2" count="1" selected="0">
            <x v="11"/>
          </reference>
          <reference field="3" count="1" selected="0">
            <x v="76"/>
          </reference>
          <reference field="4" count="1" selected="0">
            <x v="180"/>
          </reference>
          <reference field="6" count="1" selected="0">
            <x v="137"/>
          </reference>
          <reference field="7" count="1" selected="0">
            <x v="192"/>
          </reference>
          <reference field="8" count="1">
            <x v="4"/>
          </reference>
        </references>
      </pivotArea>
    </format>
    <format dxfId="1311">
      <pivotArea dataOnly="0" labelOnly="1" fieldPosition="0">
        <references count="6">
          <reference field="2" count="1" selected="0">
            <x v="11"/>
          </reference>
          <reference field="3" count="1" selected="0">
            <x v="77"/>
          </reference>
          <reference field="4" count="1" selected="0">
            <x v="201"/>
          </reference>
          <reference field="6" count="1" selected="0">
            <x v="141"/>
          </reference>
          <reference field="7" count="1" selected="0">
            <x v="111"/>
          </reference>
          <reference field="8" count="1">
            <x v="3"/>
          </reference>
        </references>
      </pivotArea>
    </format>
    <format dxfId="1310">
      <pivotArea dataOnly="0" labelOnly="1" fieldPosition="0">
        <references count="6">
          <reference field="2" count="1" selected="0">
            <x v="11"/>
          </reference>
          <reference field="3" count="1" selected="0">
            <x v="93"/>
          </reference>
          <reference field="4" count="1" selected="0">
            <x v="73"/>
          </reference>
          <reference field="6" count="1" selected="0">
            <x v="144"/>
          </reference>
          <reference field="7" count="1" selected="0">
            <x v="139"/>
          </reference>
          <reference field="8" count="1">
            <x v="2"/>
          </reference>
        </references>
      </pivotArea>
    </format>
    <format dxfId="1309">
      <pivotArea dataOnly="0" labelOnly="1" fieldPosition="0">
        <references count="6">
          <reference field="2" count="1" selected="0">
            <x v="11"/>
          </reference>
          <reference field="3" count="1" selected="0">
            <x v="93"/>
          </reference>
          <reference field="4" count="1" selected="0">
            <x v="91"/>
          </reference>
          <reference field="6" count="1" selected="0">
            <x v="49"/>
          </reference>
          <reference field="7" count="1" selected="0">
            <x v="10"/>
          </reference>
          <reference field="8" count="1">
            <x v="4"/>
          </reference>
        </references>
      </pivotArea>
    </format>
    <format dxfId="1308">
      <pivotArea dataOnly="0" labelOnly="1" fieldPosition="0">
        <references count="6">
          <reference field="2" count="1" selected="0">
            <x v="11"/>
          </reference>
          <reference field="3" count="1" selected="0">
            <x v="93"/>
          </reference>
          <reference field="4" count="1" selected="0">
            <x v="101"/>
          </reference>
          <reference field="6" count="1" selected="0">
            <x v="146"/>
          </reference>
          <reference field="7" count="1" selected="0">
            <x v="155"/>
          </reference>
          <reference field="8" count="1">
            <x v="4"/>
          </reference>
        </references>
      </pivotArea>
    </format>
    <format dxfId="1307">
      <pivotArea dataOnly="0" labelOnly="1" fieldPosition="0">
        <references count="6">
          <reference field="2" count="1" selected="0">
            <x v="11"/>
          </reference>
          <reference field="3" count="1" selected="0">
            <x v="93"/>
          </reference>
          <reference field="4" count="1" selected="0">
            <x v="138"/>
          </reference>
          <reference field="6" count="1" selected="0">
            <x v="55"/>
          </reference>
          <reference field="7" count="1" selected="0">
            <x v="104"/>
          </reference>
          <reference field="8" count="1">
            <x v="4"/>
          </reference>
        </references>
      </pivotArea>
    </format>
    <format dxfId="1306">
      <pivotArea dataOnly="0" labelOnly="1" fieldPosition="0">
        <references count="6">
          <reference field="2" count="1" selected="0">
            <x v="12"/>
          </reference>
          <reference field="3" count="1" selected="0">
            <x v="7"/>
          </reference>
          <reference field="4" count="1" selected="0">
            <x v="33"/>
          </reference>
          <reference field="6" count="1" selected="0">
            <x v="133"/>
          </reference>
          <reference field="7" count="1" selected="0">
            <x v="173"/>
          </reference>
          <reference field="8" count="1">
            <x v="0"/>
          </reference>
        </references>
      </pivotArea>
    </format>
    <format dxfId="1305">
      <pivotArea dataOnly="0" labelOnly="1" fieldPosition="0">
        <references count="6">
          <reference field="2" count="1" selected="0">
            <x v="12"/>
          </reference>
          <reference field="3" count="1" selected="0">
            <x v="7"/>
          </reference>
          <reference field="4" count="1" selected="0">
            <x v="59"/>
          </reference>
          <reference field="6" count="1" selected="0">
            <x v="28"/>
          </reference>
          <reference field="7" count="1" selected="0">
            <x v="24"/>
          </reference>
          <reference field="8" count="1">
            <x v="0"/>
          </reference>
        </references>
      </pivotArea>
    </format>
    <format dxfId="1304">
      <pivotArea dataOnly="0" labelOnly="1" fieldPosition="0">
        <references count="6">
          <reference field="2" count="1" selected="0">
            <x v="12"/>
          </reference>
          <reference field="3" count="1" selected="0">
            <x v="22"/>
          </reference>
          <reference field="4" count="1" selected="0">
            <x v="201"/>
          </reference>
          <reference field="6" count="1" selected="0">
            <x v="141"/>
          </reference>
          <reference field="7" count="1" selected="0">
            <x v="111"/>
          </reference>
          <reference field="8" count="1">
            <x v="3"/>
          </reference>
        </references>
      </pivotArea>
    </format>
    <format dxfId="1303">
      <pivotArea dataOnly="0" labelOnly="1" fieldPosition="0">
        <references count="6">
          <reference field="2" count="1" selected="0">
            <x v="12"/>
          </reference>
          <reference field="3" count="1" selected="0">
            <x v="41"/>
          </reference>
          <reference field="4" count="1" selected="0">
            <x v="201"/>
          </reference>
          <reference field="6" count="1" selected="0">
            <x v="141"/>
          </reference>
          <reference field="7" count="1" selected="0">
            <x v="111"/>
          </reference>
          <reference field="8" count="1">
            <x v="3"/>
          </reference>
        </references>
      </pivotArea>
    </format>
    <format dxfId="1302">
      <pivotArea dataOnly="0" labelOnly="1" fieldPosition="0">
        <references count="6">
          <reference field="2" count="1" selected="0">
            <x v="12"/>
          </reference>
          <reference field="3" count="1" selected="0">
            <x v="42"/>
          </reference>
          <reference field="4" count="1" selected="0">
            <x v="201"/>
          </reference>
          <reference field="6" count="1" selected="0">
            <x v="141"/>
          </reference>
          <reference field="7" count="1" selected="0">
            <x v="111"/>
          </reference>
          <reference field="8" count="1">
            <x v="3"/>
          </reference>
        </references>
      </pivotArea>
    </format>
    <format dxfId="1301">
      <pivotArea dataOnly="0" labelOnly="1" fieldPosition="0">
        <references count="6">
          <reference field="2" count="1" selected="0">
            <x v="12"/>
          </reference>
          <reference field="3" count="1" selected="0">
            <x v="43"/>
          </reference>
          <reference field="4" count="1" selected="0">
            <x v="29"/>
          </reference>
          <reference field="6" count="1" selected="0">
            <x v="36"/>
          </reference>
          <reference field="7" count="1" selected="0">
            <x v="20"/>
          </reference>
          <reference field="8" count="1">
            <x v="4"/>
          </reference>
        </references>
      </pivotArea>
    </format>
    <format dxfId="1300">
      <pivotArea dataOnly="0" labelOnly="1" fieldPosition="0">
        <references count="6">
          <reference field="2" count="1" selected="0">
            <x v="12"/>
          </reference>
          <reference field="3" count="1" selected="0">
            <x v="43"/>
          </reference>
          <reference field="4" count="1" selected="0">
            <x v="52"/>
          </reference>
          <reference field="6" count="1" selected="0">
            <x v="147"/>
          </reference>
          <reference field="7" count="1" selected="0">
            <x v="99"/>
          </reference>
          <reference field="8" count="1">
            <x v="2"/>
          </reference>
        </references>
      </pivotArea>
    </format>
    <format dxfId="1299">
      <pivotArea dataOnly="0" labelOnly="1" fieldPosition="0">
        <references count="6">
          <reference field="2" count="1" selected="0">
            <x v="12"/>
          </reference>
          <reference field="3" count="1" selected="0">
            <x v="43"/>
          </reference>
          <reference field="4" count="1" selected="0">
            <x v="67"/>
          </reference>
          <reference field="6" count="1" selected="0">
            <x v="1"/>
          </reference>
          <reference field="7" count="1" selected="0">
            <x v="43"/>
          </reference>
          <reference field="8" count="1">
            <x v="5"/>
          </reference>
        </references>
      </pivotArea>
    </format>
    <format dxfId="1298">
      <pivotArea dataOnly="0" labelOnly="1" fieldPosition="0">
        <references count="6">
          <reference field="2" count="1" selected="0">
            <x v="12"/>
          </reference>
          <reference field="3" count="1" selected="0">
            <x v="43"/>
          </reference>
          <reference field="4" count="1" selected="0">
            <x v="67"/>
          </reference>
          <reference field="6" count="1" selected="0">
            <x v="1"/>
          </reference>
          <reference field="7" count="1" selected="0">
            <x v="177"/>
          </reference>
          <reference field="8" count="1">
            <x v="5"/>
          </reference>
        </references>
      </pivotArea>
    </format>
    <format dxfId="1297">
      <pivotArea dataOnly="0" labelOnly="1" fieldPosition="0">
        <references count="6">
          <reference field="2" count="1" selected="0">
            <x v="12"/>
          </reference>
          <reference field="3" count="1" selected="0">
            <x v="43"/>
          </reference>
          <reference field="4" count="1" selected="0">
            <x v="80"/>
          </reference>
          <reference field="6" count="1" selected="0">
            <x v="71"/>
          </reference>
          <reference field="7" count="1" selected="0">
            <x v="62"/>
          </reference>
          <reference field="8" count="1">
            <x v="0"/>
          </reference>
        </references>
      </pivotArea>
    </format>
    <format dxfId="1296">
      <pivotArea dataOnly="0" labelOnly="1" fieldPosition="0">
        <references count="6">
          <reference field="2" count="1" selected="0">
            <x v="12"/>
          </reference>
          <reference field="3" count="1" selected="0">
            <x v="43"/>
          </reference>
          <reference field="4" count="1" selected="0">
            <x v="152"/>
          </reference>
          <reference field="6" count="1" selected="0">
            <x v="48"/>
          </reference>
          <reference field="7" count="1" selected="0">
            <x v="100"/>
          </reference>
          <reference field="8" count="1">
            <x v="2"/>
          </reference>
        </references>
      </pivotArea>
    </format>
    <format dxfId="1295">
      <pivotArea dataOnly="0" labelOnly="1" fieldPosition="0">
        <references count="6">
          <reference field="2" count="1" selected="0">
            <x v="12"/>
          </reference>
          <reference field="3" count="1" selected="0">
            <x v="155"/>
          </reference>
          <reference field="4" count="1" selected="0">
            <x v="201"/>
          </reference>
          <reference field="6" count="1" selected="0">
            <x v="141"/>
          </reference>
          <reference field="7" count="1" selected="0">
            <x v="111"/>
          </reference>
          <reference field="8" count="1">
            <x v="3"/>
          </reference>
        </references>
      </pivotArea>
    </format>
    <format dxfId="1294">
      <pivotArea dataOnly="0" labelOnly="1" fieldPosition="0">
        <references count="6">
          <reference field="2" count="1" selected="0">
            <x v="13"/>
          </reference>
          <reference field="3" count="1" selected="0">
            <x v="15"/>
          </reference>
          <reference field="4" count="1" selected="0">
            <x v="201"/>
          </reference>
          <reference field="6" count="1" selected="0">
            <x v="141"/>
          </reference>
          <reference field="7" count="1" selected="0">
            <x v="111"/>
          </reference>
          <reference field="8" count="1">
            <x v="3"/>
          </reference>
        </references>
      </pivotArea>
    </format>
    <format dxfId="1293">
      <pivotArea dataOnly="0" labelOnly="1" fieldPosition="0">
        <references count="6">
          <reference field="2" count="1" selected="0">
            <x v="13"/>
          </reference>
          <reference field="3" count="1" selected="0">
            <x v="26"/>
          </reference>
          <reference field="4" count="1" selected="0">
            <x v="201"/>
          </reference>
          <reference field="6" count="1" selected="0">
            <x v="141"/>
          </reference>
          <reference field="7" count="1" selected="0">
            <x v="111"/>
          </reference>
          <reference field="8" count="1">
            <x v="3"/>
          </reference>
        </references>
      </pivotArea>
    </format>
    <format dxfId="1292">
      <pivotArea dataOnly="0" labelOnly="1" fieldPosition="0">
        <references count="6">
          <reference field="2" count="1" selected="0">
            <x v="13"/>
          </reference>
          <reference field="3" count="1" selected="0">
            <x v="28"/>
          </reference>
          <reference field="4" count="1" selected="0">
            <x v="201"/>
          </reference>
          <reference field="6" count="1" selected="0">
            <x v="141"/>
          </reference>
          <reference field="7" count="1" selected="0">
            <x v="111"/>
          </reference>
          <reference field="8" count="1">
            <x v="3"/>
          </reference>
        </references>
      </pivotArea>
    </format>
    <format dxfId="1291">
      <pivotArea dataOnly="0" labelOnly="1" fieldPosition="0">
        <references count="6">
          <reference field="2" count="1" selected="0">
            <x v="13"/>
          </reference>
          <reference field="3" count="1" selected="0">
            <x v="66"/>
          </reference>
          <reference field="4" count="1" selected="0">
            <x v="201"/>
          </reference>
          <reference field="6" count="1" selected="0">
            <x v="141"/>
          </reference>
          <reference field="7" count="1" selected="0">
            <x v="111"/>
          </reference>
          <reference field="8" count="1">
            <x v="3"/>
          </reference>
        </references>
      </pivotArea>
    </format>
    <format dxfId="1290">
      <pivotArea dataOnly="0" labelOnly="1" fieldPosition="0">
        <references count="6">
          <reference field="2" count="1" selected="0">
            <x v="13"/>
          </reference>
          <reference field="3" count="1" selected="0">
            <x v="74"/>
          </reference>
          <reference field="4" count="1" selected="0">
            <x v="201"/>
          </reference>
          <reference field="6" count="1" selected="0">
            <x v="141"/>
          </reference>
          <reference field="7" count="1" selected="0">
            <x v="111"/>
          </reference>
          <reference field="8" count="1">
            <x v="3"/>
          </reference>
        </references>
      </pivotArea>
    </format>
    <format dxfId="1289">
      <pivotArea dataOnly="0" labelOnly="1" fieldPosition="0">
        <references count="6">
          <reference field="2" count="1" selected="0">
            <x v="13"/>
          </reference>
          <reference field="3" count="1" selected="0">
            <x v="79"/>
          </reference>
          <reference field="4" count="1" selected="0">
            <x v="201"/>
          </reference>
          <reference field="6" count="1" selected="0">
            <x v="141"/>
          </reference>
          <reference field="7" count="1" selected="0">
            <x v="111"/>
          </reference>
          <reference field="8" count="1">
            <x v="3"/>
          </reference>
        </references>
      </pivotArea>
    </format>
    <format dxfId="1288">
      <pivotArea dataOnly="0" labelOnly="1" fieldPosition="0">
        <references count="6">
          <reference field="2" count="1" selected="0">
            <x v="13"/>
          </reference>
          <reference field="3" count="1" selected="0">
            <x v="80"/>
          </reference>
          <reference field="4" count="1" selected="0">
            <x v="201"/>
          </reference>
          <reference field="6" count="1" selected="0">
            <x v="141"/>
          </reference>
          <reference field="7" count="1" selected="0">
            <x v="111"/>
          </reference>
          <reference field="8" count="1">
            <x v="3"/>
          </reference>
        </references>
      </pivotArea>
    </format>
    <format dxfId="1287">
      <pivotArea dataOnly="0" labelOnly="1" fieldPosition="0">
        <references count="6">
          <reference field="2" count="1" selected="0">
            <x v="13"/>
          </reference>
          <reference field="3" count="1" selected="0">
            <x v="82"/>
          </reference>
          <reference field="4" count="1" selected="0">
            <x v="10"/>
          </reference>
          <reference field="6" count="1" selected="0">
            <x v="36"/>
          </reference>
          <reference field="7" count="1" selected="0">
            <x v="74"/>
          </reference>
          <reference field="8" count="1">
            <x v="4"/>
          </reference>
        </references>
      </pivotArea>
    </format>
    <format dxfId="1286">
      <pivotArea dataOnly="0" labelOnly="1" fieldPosition="0">
        <references count="6">
          <reference field="2" count="1" selected="0">
            <x v="13"/>
          </reference>
          <reference field="3" count="1" selected="0">
            <x v="82"/>
          </reference>
          <reference field="4" count="1" selected="0">
            <x v="40"/>
          </reference>
          <reference field="6" count="1" selected="0">
            <x v="39"/>
          </reference>
          <reference field="7" count="1" selected="0">
            <x v="81"/>
          </reference>
          <reference field="8" count="1">
            <x v="4"/>
          </reference>
        </references>
      </pivotArea>
    </format>
    <format dxfId="1285">
      <pivotArea dataOnly="0" labelOnly="1" fieldPosition="0">
        <references count="6">
          <reference field="2" count="1" selected="0">
            <x v="13"/>
          </reference>
          <reference field="3" count="1" selected="0">
            <x v="82"/>
          </reference>
          <reference field="4" count="1" selected="0">
            <x v="70"/>
          </reference>
          <reference field="6" count="1" selected="0">
            <x v="10"/>
          </reference>
          <reference field="7" count="1" selected="0">
            <x v="186"/>
          </reference>
          <reference field="8" count="1">
            <x v="4"/>
          </reference>
        </references>
      </pivotArea>
    </format>
    <format dxfId="1284">
      <pivotArea dataOnly="0" labelOnly="1" fieldPosition="0">
        <references count="6">
          <reference field="2" count="1" selected="0">
            <x v="13"/>
          </reference>
          <reference field="3" count="1" selected="0">
            <x v="82"/>
          </reference>
          <reference field="4" count="1" selected="0">
            <x v="90"/>
          </reference>
          <reference field="6" count="1" selected="0">
            <x v="36"/>
          </reference>
          <reference field="7" count="1" selected="0">
            <x v="174"/>
          </reference>
          <reference field="8" count="1">
            <x v="2"/>
          </reference>
        </references>
      </pivotArea>
    </format>
    <format dxfId="1283">
      <pivotArea dataOnly="0" labelOnly="1" fieldPosition="0">
        <references count="6">
          <reference field="2" count="1" selected="0">
            <x v="13"/>
          </reference>
          <reference field="3" count="1" selected="0">
            <x v="82"/>
          </reference>
          <reference field="4" count="1" selected="0">
            <x v="95"/>
          </reference>
          <reference field="6" count="1" selected="0">
            <x v="152"/>
          </reference>
          <reference field="7" count="1" selected="0">
            <x v="149"/>
          </reference>
          <reference field="8" count="1">
            <x v="0"/>
          </reference>
        </references>
      </pivotArea>
    </format>
    <format dxfId="1282">
      <pivotArea dataOnly="0" labelOnly="1" fieldPosition="0">
        <references count="6">
          <reference field="2" count="1" selected="0">
            <x v="13"/>
          </reference>
          <reference field="3" count="1" selected="0">
            <x v="82"/>
          </reference>
          <reference field="4" count="1" selected="0">
            <x v="98"/>
          </reference>
          <reference field="6" count="1" selected="0">
            <x v="18"/>
          </reference>
          <reference field="7" count="1" selected="0">
            <x v="73"/>
          </reference>
          <reference field="8" count="1">
            <x v="4"/>
          </reference>
        </references>
      </pivotArea>
    </format>
    <format dxfId="1281">
      <pivotArea dataOnly="0" labelOnly="1" fieldPosition="0">
        <references count="6">
          <reference field="2" count="1" selected="0">
            <x v="13"/>
          </reference>
          <reference field="3" count="1" selected="0">
            <x v="82"/>
          </reference>
          <reference field="4" count="1" selected="0">
            <x v="113"/>
          </reference>
          <reference field="6" count="1" selected="0">
            <x v="20"/>
          </reference>
          <reference field="7" count="1" selected="0">
            <x v="88"/>
          </reference>
          <reference field="8" count="1">
            <x v="4"/>
          </reference>
        </references>
      </pivotArea>
    </format>
    <format dxfId="1280">
      <pivotArea dataOnly="0" labelOnly="1" fieldPosition="0">
        <references count="6">
          <reference field="2" count="1" selected="0">
            <x v="13"/>
          </reference>
          <reference field="3" count="1" selected="0">
            <x v="82"/>
          </reference>
          <reference field="4" count="1" selected="0">
            <x v="135"/>
          </reference>
          <reference field="6" count="1" selected="0">
            <x v="121"/>
          </reference>
          <reference field="7" count="1" selected="0">
            <x v="8"/>
          </reference>
          <reference field="8" count="1">
            <x v="4"/>
          </reference>
        </references>
      </pivotArea>
    </format>
    <format dxfId="1279">
      <pivotArea dataOnly="0" labelOnly="1" fieldPosition="0">
        <references count="6">
          <reference field="2" count="1" selected="0">
            <x v="13"/>
          </reference>
          <reference field="3" count="1" selected="0">
            <x v="82"/>
          </reference>
          <reference field="4" count="1" selected="0">
            <x v="162"/>
          </reference>
          <reference field="6" count="1" selected="0">
            <x v="10"/>
          </reference>
          <reference field="7" count="1" selected="0">
            <x v="122"/>
          </reference>
          <reference field="8" count="1">
            <x v="4"/>
          </reference>
        </references>
      </pivotArea>
    </format>
    <format dxfId="1278">
      <pivotArea dataOnly="0" labelOnly="1" fieldPosition="0">
        <references count="6">
          <reference field="2" count="1" selected="0">
            <x v="13"/>
          </reference>
          <reference field="3" count="1" selected="0">
            <x v="82"/>
          </reference>
          <reference field="4" count="1" selected="0">
            <x v="193"/>
          </reference>
          <reference field="6" count="1" selected="0">
            <x v="40"/>
          </reference>
          <reference field="7" count="1" selected="0">
            <x v="22"/>
          </reference>
          <reference field="8" count="1">
            <x v="4"/>
          </reference>
        </references>
      </pivotArea>
    </format>
    <format dxfId="1277">
      <pivotArea dataOnly="0" labelOnly="1" fieldPosition="0">
        <references count="6">
          <reference field="2" count="1" selected="0">
            <x v="13"/>
          </reference>
          <reference field="3" count="1" selected="0">
            <x v="84"/>
          </reference>
          <reference field="4" count="1" selected="0">
            <x v="201"/>
          </reference>
          <reference field="6" count="1" selected="0">
            <x v="141"/>
          </reference>
          <reference field="7" count="1" selected="0">
            <x v="111"/>
          </reference>
          <reference field="8" count="1">
            <x v="3"/>
          </reference>
        </references>
      </pivotArea>
    </format>
    <format dxfId="1276">
      <pivotArea dataOnly="0" labelOnly="1" fieldPosition="0">
        <references count="6">
          <reference field="2" count="1" selected="0">
            <x v="13"/>
          </reference>
          <reference field="3" count="1" selected="0">
            <x v="92"/>
          </reference>
          <reference field="4" count="1" selected="0">
            <x v="201"/>
          </reference>
          <reference field="6" count="1" selected="0">
            <x v="141"/>
          </reference>
          <reference field="7" count="1" selected="0">
            <x v="111"/>
          </reference>
          <reference field="8" count="1">
            <x v="3"/>
          </reference>
        </references>
      </pivotArea>
    </format>
    <format dxfId="1275">
      <pivotArea dataOnly="0" labelOnly="1" fieldPosition="0">
        <references count="6">
          <reference field="2" count="1" selected="0">
            <x v="13"/>
          </reference>
          <reference field="3" count="1" selected="0">
            <x v="100"/>
          </reference>
          <reference field="4" count="1" selected="0">
            <x v="8"/>
          </reference>
          <reference field="6" count="1" selected="0">
            <x v="10"/>
          </reference>
          <reference field="7" count="1" selected="0">
            <x v="5"/>
          </reference>
          <reference field="8" count="1">
            <x v="4"/>
          </reference>
        </references>
      </pivotArea>
    </format>
    <format dxfId="1274">
      <pivotArea dataOnly="0" labelOnly="1" fieldPosition="0">
        <references count="6">
          <reference field="2" count="1" selected="0">
            <x v="13"/>
          </reference>
          <reference field="3" count="1" selected="0">
            <x v="100"/>
          </reference>
          <reference field="4" count="1" selected="0">
            <x v="44"/>
          </reference>
          <reference field="6" count="1" selected="0">
            <x v="27"/>
          </reference>
          <reference field="7" count="1" selected="0">
            <x v="138"/>
          </reference>
          <reference field="8" count="1">
            <x v="4"/>
          </reference>
        </references>
      </pivotArea>
    </format>
    <format dxfId="1273">
      <pivotArea dataOnly="0" labelOnly="1" fieldPosition="0">
        <references count="6">
          <reference field="2" count="1" selected="0">
            <x v="13"/>
          </reference>
          <reference field="3" count="1" selected="0">
            <x v="100"/>
          </reference>
          <reference field="4" count="1" selected="0">
            <x v="56"/>
          </reference>
          <reference field="6" count="1" selected="0">
            <x v="10"/>
          </reference>
          <reference field="7" count="1" selected="0">
            <x v="89"/>
          </reference>
          <reference field="8" count="1">
            <x v="4"/>
          </reference>
        </references>
      </pivotArea>
    </format>
    <format dxfId="1272">
      <pivotArea dataOnly="0" labelOnly="1" fieldPosition="0">
        <references count="6">
          <reference field="2" count="1" selected="0">
            <x v="13"/>
          </reference>
          <reference field="3" count="1" selected="0">
            <x v="100"/>
          </reference>
          <reference field="4" count="1" selected="0">
            <x v="96"/>
          </reference>
          <reference field="6" count="1" selected="0">
            <x v="31"/>
          </reference>
          <reference field="7" count="1" selected="0">
            <x v="157"/>
          </reference>
          <reference field="8" count="1">
            <x v="4"/>
          </reference>
        </references>
      </pivotArea>
    </format>
    <format dxfId="1271">
      <pivotArea dataOnly="0" labelOnly="1" fieldPosition="0">
        <references count="6">
          <reference field="2" count="1" selected="0">
            <x v="13"/>
          </reference>
          <reference field="3" count="1" selected="0">
            <x v="100"/>
          </reference>
          <reference field="4" count="1" selected="0">
            <x v="106"/>
          </reference>
          <reference field="6" count="1" selected="0">
            <x v="41"/>
          </reference>
          <reference field="7" count="1" selected="0">
            <x v="183"/>
          </reference>
          <reference field="8" count="1">
            <x v="2"/>
          </reference>
        </references>
      </pivotArea>
    </format>
    <format dxfId="1270">
      <pivotArea dataOnly="0" labelOnly="1" fieldPosition="0">
        <references count="6">
          <reference field="2" count="1" selected="0">
            <x v="13"/>
          </reference>
          <reference field="3" count="1" selected="0">
            <x v="100"/>
          </reference>
          <reference field="4" count="1" selected="0">
            <x v="178"/>
          </reference>
          <reference field="6" count="1" selected="0">
            <x v="8"/>
          </reference>
          <reference field="7" count="1" selected="0">
            <x v="23"/>
          </reference>
          <reference field="8" count="1">
            <x v="4"/>
          </reference>
        </references>
      </pivotArea>
    </format>
    <format dxfId="1269">
      <pivotArea dataOnly="0" labelOnly="1" fieldPosition="0">
        <references count="6">
          <reference field="2" count="1" selected="0">
            <x v="13"/>
          </reference>
          <reference field="3" count="1" selected="0">
            <x v="100"/>
          </reference>
          <reference field="4" count="1" selected="0">
            <x v="182"/>
          </reference>
          <reference field="6" count="1" selected="0">
            <x v="127"/>
          </reference>
          <reference field="7" count="1" selected="0">
            <x v="148"/>
          </reference>
          <reference field="8" count="1">
            <x v="4"/>
          </reference>
        </references>
      </pivotArea>
    </format>
    <format dxfId="1268">
      <pivotArea dataOnly="0" labelOnly="1" fieldPosition="0">
        <references count="6">
          <reference field="2" count="1" selected="0">
            <x v="13"/>
          </reference>
          <reference field="3" count="1" selected="0">
            <x v="100"/>
          </reference>
          <reference field="4" count="1" selected="0">
            <x v="186"/>
          </reference>
          <reference field="6" count="1" selected="0">
            <x v="16"/>
          </reference>
          <reference field="7" count="1" selected="0">
            <x v="93"/>
          </reference>
          <reference field="8" count="1">
            <x v="4"/>
          </reference>
        </references>
      </pivotArea>
    </format>
    <format dxfId="1267">
      <pivotArea dataOnly="0" labelOnly="1" fieldPosition="0">
        <references count="6">
          <reference field="2" count="1" selected="0">
            <x v="13"/>
          </reference>
          <reference field="3" count="1" selected="0">
            <x v="102"/>
          </reference>
          <reference field="4" count="1" selected="0">
            <x v="2"/>
          </reference>
          <reference field="6" count="1" selected="0">
            <x v="10"/>
          </reference>
          <reference field="7" count="1" selected="0">
            <x v="5"/>
          </reference>
          <reference field="8" count="1">
            <x v="4"/>
          </reference>
        </references>
      </pivotArea>
    </format>
    <format dxfId="1266">
      <pivotArea dataOnly="0" labelOnly="1" fieldPosition="0">
        <references count="6">
          <reference field="2" count="1" selected="0">
            <x v="13"/>
          </reference>
          <reference field="3" count="1" selected="0">
            <x v="102"/>
          </reference>
          <reference field="4" count="1" selected="0">
            <x v="9"/>
          </reference>
          <reference field="6" count="1" selected="0">
            <x v="116"/>
          </reference>
          <reference field="7" count="1" selected="0">
            <x v="132"/>
          </reference>
          <reference field="8" count="1">
            <x v="5"/>
          </reference>
        </references>
      </pivotArea>
    </format>
    <format dxfId="1265">
      <pivotArea dataOnly="0" labelOnly="1" fieldPosition="0">
        <references count="6">
          <reference field="2" count="1" selected="0">
            <x v="13"/>
          </reference>
          <reference field="3" count="1" selected="0">
            <x v="102"/>
          </reference>
          <reference field="4" count="1" selected="0">
            <x v="44"/>
          </reference>
          <reference field="6" count="1" selected="0">
            <x v="17"/>
          </reference>
          <reference field="7" count="1" selected="0">
            <x v="138"/>
          </reference>
          <reference field="8" count="1">
            <x v="4"/>
          </reference>
        </references>
      </pivotArea>
    </format>
    <format dxfId="1264">
      <pivotArea dataOnly="0" labelOnly="1" fieldPosition="0">
        <references count="6">
          <reference field="2" count="1" selected="0">
            <x v="13"/>
          </reference>
          <reference field="3" count="1" selected="0">
            <x v="102"/>
          </reference>
          <reference field="4" count="1" selected="0">
            <x v="57"/>
          </reference>
          <reference field="6" count="1" selected="0">
            <x v="10"/>
          </reference>
          <reference field="7" count="1" selected="0">
            <x v="90"/>
          </reference>
          <reference field="8" count="1">
            <x v="4"/>
          </reference>
        </references>
      </pivotArea>
    </format>
    <format dxfId="1263">
      <pivotArea dataOnly="0" labelOnly="1" fieldPosition="0">
        <references count="6">
          <reference field="2" count="1" selected="0">
            <x v="13"/>
          </reference>
          <reference field="3" count="1" selected="0">
            <x v="102"/>
          </reference>
          <reference field="4" count="1" selected="0">
            <x v="97"/>
          </reference>
          <reference field="6" count="1" selected="0">
            <x v="31"/>
          </reference>
          <reference field="7" count="1" selected="0">
            <x v="157"/>
          </reference>
          <reference field="8" count="1">
            <x v="4"/>
          </reference>
        </references>
      </pivotArea>
    </format>
    <format dxfId="1262">
      <pivotArea dataOnly="0" labelOnly="1" fieldPosition="0">
        <references count="6">
          <reference field="2" count="1" selected="0">
            <x v="13"/>
          </reference>
          <reference field="3" count="1" selected="0">
            <x v="102"/>
          </reference>
          <reference field="4" count="1" selected="0">
            <x v="182"/>
          </reference>
          <reference field="6" count="1" selected="0">
            <x v="127"/>
          </reference>
          <reference field="7" count="1" selected="0">
            <x v="147"/>
          </reference>
          <reference field="8" count="1">
            <x v="4"/>
          </reference>
        </references>
      </pivotArea>
    </format>
    <format dxfId="1261">
      <pivotArea dataOnly="0" labelOnly="1" fieldPosition="0">
        <references count="6">
          <reference field="2" count="1" selected="0">
            <x v="13"/>
          </reference>
          <reference field="3" count="1" selected="0">
            <x v="102"/>
          </reference>
          <reference field="4" count="1" selected="0">
            <x v="196"/>
          </reference>
          <reference field="6" count="1" selected="0">
            <x v="16"/>
          </reference>
          <reference field="7" count="1" selected="0">
            <x v="3"/>
          </reference>
          <reference field="8" count="1">
            <x v="2"/>
          </reference>
        </references>
      </pivotArea>
    </format>
    <format dxfId="1260">
      <pivotArea dataOnly="0" labelOnly="1" fieldPosition="0">
        <references count="6">
          <reference field="2" count="1" selected="0">
            <x v="13"/>
          </reference>
          <reference field="3" count="1" selected="0">
            <x v="105"/>
          </reference>
          <reference field="4" count="1" selected="0">
            <x v="201"/>
          </reference>
          <reference field="6" count="1" selected="0">
            <x v="141"/>
          </reference>
          <reference field="7" count="1" selected="0">
            <x v="111"/>
          </reference>
          <reference field="8" count="1">
            <x v="3"/>
          </reference>
        </references>
      </pivotArea>
    </format>
    <format dxfId="1259">
      <pivotArea dataOnly="0" labelOnly="1" fieldPosition="0">
        <references count="6">
          <reference field="2" count="1" selected="0">
            <x v="13"/>
          </reference>
          <reference field="3" count="1" selected="0">
            <x v="160"/>
          </reference>
          <reference field="4" count="1" selected="0">
            <x v="201"/>
          </reference>
          <reference field="6" count="1" selected="0">
            <x v="141"/>
          </reference>
          <reference field="7" count="1" selected="0">
            <x v="111"/>
          </reference>
          <reference field="8" count="1">
            <x v="3"/>
          </reference>
        </references>
      </pivotArea>
    </format>
    <format dxfId="1258">
      <pivotArea dataOnly="0" labelOnly="1" fieldPosition="0">
        <references count="6">
          <reference field="2" count="1" selected="0">
            <x v="14"/>
          </reference>
          <reference field="3" count="1" selected="0">
            <x v="9"/>
          </reference>
          <reference field="4" count="1" selected="0">
            <x v="201"/>
          </reference>
          <reference field="6" count="1" selected="0">
            <x v="141"/>
          </reference>
          <reference field="7" count="1" selected="0">
            <x v="111"/>
          </reference>
          <reference field="8" count="1">
            <x v="3"/>
          </reference>
        </references>
      </pivotArea>
    </format>
    <format dxfId="1257">
      <pivotArea dataOnly="0" labelOnly="1" fieldPosition="0">
        <references count="6">
          <reference field="2" count="1" selected="0">
            <x v="14"/>
          </reference>
          <reference field="3" count="1" selected="0">
            <x v="81"/>
          </reference>
          <reference field="4" count="1" selected="0">
            <x v="201"/>
          </reference>
          <reference field="6" count="1" selected="0">
            <x v="141"/>
          </reference>
          <reference field="7" count="1" selected="0">
            <x v="111"/>
          </reference>
          <reference field="8" count="1">
            <x v="3"/>
          </reference>
        </references>
      </pivotArea>
    </format>
    <format dxfId="1256">
      <pivotArea dataOnly="0" labelOnly="1" fieldPosition="0">
        <references count="6">
          <reference field="2" count="1" selected="0">
            <x v="15"/>
          </reference>
          <reference field="3" count="1" selected="0">
            <x v="35"/>
          </reference>
          <reference field="4" count="1" selected="0">
            <x v="201"/>
          </reference>
          <reference field="6" count="1" selected="0">
            <x v="141"/>
          </reference>
          <reference field="7" count="1" selected="0">
            <x v="111"/>
          </reference>
          <reference field="8" count="1">
            <x v="3"/>
          </reference>
        </references>
      </pivotArea>
    </format>
    <format dxfId="1255">
      <pivotArea dataOnly="0" labelOnly="1" fieldPosition="0">
        <references count="6">
          <reference field="2" count="1" selected="0">
            <x v="15"/>
          </reference>
          <reference field="3" count="1" selected="0">
            <x v="52"/>
          </reference>
          <reference field="4" count="1" selected="0">
            <x v="201"/>
          </reference>
          <reference field="6" count="1" selected="0">
            <x v="141"/>
          </reference>
          <reference field="7" count="1" selected="0">
            <x v="111"/>
          </reference>
          <reference field="8" count="1">
            <x v="3"/>
          </reference>
        </references>
      </pivotArea>
    </format>
    <format dxfId="1254">
      <pivotArea dataOnly="0" labelOnly="1" fieldPosition="0">
        <references count="6">
          <reference field="2" count="1" selected="0">
            <x v="15"/>
          </reference>
          <reference field="3" count="1" selected="0">
            <x v="99"/>
          </reference>
          <reference field="4" count="1" selected="0">
            <x v="201"/>
          </reference>
          <reference field="6" count="1" selected="0">
            <x v="141"/>
          </reference>
          <reference field="7" count="1" selected="0">
            <x v="111"/>
          </reference>
          <reference field="8" count="1">
            <x v="3"/>
          </reference>
        </references>
      </pivotArea>
    </format>
    <format dxfId="1253">
      <pivotArea dataOnly="0" labelOnly="1" fieldPosition="0">
        <references count="6">
          <reference field="2" count="1" selected="0">
            <x v="15"/>
          </reference>
          <reference field="3" count="1" selected="0">
            <x v="108"/>
          </reference>
          <reference field="4" count="1" selected="0">
            <x v="20"/>
          </reference>
          <reference field="6" count="1" selected="0">
            <x v="61"/>
          </reference>
          <reference field="7" count="1" selected="0">
            <x v="19"/>
          </reference>
          <reference field="8" count="1">
            <x v="4"/>
          </reference>
        </references>
      </pivotArea>
    </format>
    <format dxfId="1252">
      <pivotArea dataOnly="0" labelOnly="1" fieldPosition="0">
        <references count="6">
          <reference field="2" count="1" selected="0">
            <x v="15"/>
          </reference>
          <reference field="3" count="1" selected="0">
            <x v="108"/>
          </reference>
          <reference field="4" count="1" selected="0">
            <x v="26"/>
          </reference>
          <reference field="6" count="1" selected="0">
            <x v="56"/>
          </reference>
          <reference field="7" count="1" selected="0">
            <x v="80"/>
          </reference>
          <reference field="8" count="1">
            <x v="5"/>
          </reference>
        </references>
      </pivotArea>
    </format>
    <format dxfId="1251">
      <pivotArea dataOnly="0" labelOnly="1" fieldPosition="0">
        <references count="6">
          <reference field="2" count="1" selected="0">
            <x v="15"/>
          </reference>
          <reference field="3" count="1" selected="0">
            <x v="108"/>
          </reference>
          <reference field="4" count="1" selected="0">
            <x v="141"/>
          </reference>
          <reference field="6" count="1" selected="0">
            <x v="148"/>
          </reference>
          <reference field="7" count="1" selected="0">
            <x v="164"/>
          </reference>
          <reference field="8" count="1">
            <x v="2"/>
          </reference>
        </references>
      </pivotArea>
    </format>
    <format dxfId="1250">
      <pivotArea dataOnly="0" labelOnly="1" fieldPosition="0">
        <references count="6">
          <reference field="2" count="1" selected="0">
            <x v="16"/>
          </reference>
          <reference field="3" count="1" selected="0">
            <x v="83"/>
          </reference>
          <reference field="4" count="1" selected="0">
            <x v="201"/>
          </reference>
          <reference field="6" count="1" selected="0">
            <x v="141"/>
          </reference>
          <reference field="7" count="1" selected="0">
            <x v="111"/>
          </reference>
          <reference field="8" count="1">
            <x v="3"/>
          </reference>
        </references>
      </pivotArea>
    </format>
    <format dxfId="1249">
      <pivotArea dataOnly="0" labelOnly="1" fieldPosition="0">
        <references count="6">
          <reference field="2" count="1" selected="0">
            <x v="16"/>
          </reference>
          <reference field="3" count="1" selected="0">
            <x v="86"/>
          </reference>
          <reference field="4" count="1" selected="0">
            <x v="26"/>
          </reference>
          <reference field="6" count="1" selected="0">
            <x v="129"/>
          </reference>
          <reference field="7" count="1" selected="0">
            <x v="133"/>
          </reference>
          <reference field="8" count="1">
            <x v="2"/>
          </reference>
        </references>
      </pivotArea>
    </format>
    <format dxfId="1248">
      <pivotArea dataOnly="0" labelOnly="1" fieldPosition="0">
        <references count="6">
          <reference field="2" count="1" selected="0">
            <x v="16"/>
          </reference>
          <reference field="3" count="1" selected="0">
            <x v="86"/>
          </reference>
          <reference field="4" count="1" selected="0">
            <x v="94"/>
          </reference>
          <reference field="6" count="1" selected="0">
            <x v="49"/>
          </reference>
          <reference field="7" count="1" selected="0">
            <x v="185"/>
          </reference>
          <reference field="8" count="1">
            <x v="4"/>
          </reference>
        </references>
      </pivotArea>
    </format>
    <format dxfId="1247">
      <pivotArea dataOnly="0" labelOnly="1" fieldPosition="0">
        <references count="6">
          <reference field="2" count="1" selected="0">
            <x v="16"/>
          </reference>
          <reference field="3" count="1" selected="0">
            <x v="86"/>
          </reference>
          <reference field="4" count="1" selected="0">
            <x v="107"/>
          </reference>
          <reference field="6" count="1" selected="0">
            <x v="35"/>
          </reference>
          <reference field="7" count="1" selected="0">
            <x v="134"/>
          </reference>
          <reference field="8" count="1">
            <x v="4"/>
          </reference>
        </references>
      </pivotArea>
    </format>
    <format dxfId="1246">
      <pivotArea dataOnly="0" labelOnly="1" fieldPosition="0">
        <references count="6">
          <reference field="2" count="1" selected="0">
            <x v="16"/>
          </reference>
          <reference field="3" count="1" selected="0">
            <x v="89"/>
          </reference>
          <reference field="4" count="1" selected="0">
            <x v="201"/>
          </reference>
          <reference field="6" count="1" selected="0">
            <x v="141"/>
          </reference>
          <reference field="7" count="1" selected="0">
            <x v="111"/>
          </reference>
          <reference field="8" count="1">
            <x v="3"/>
          </reference>
        </references>
      </pivotArea>
    </format>
    <format dxfId="1245">
      <pivotArea dataOnly="0" labelOnly="1" fieldPosition="0">
        <references count="6">
          <reference field="2" count="1" selected="0">
            <x v="16"/>
          </reference>
          <reference field="3" count="1" selected="0">
            <x v="95"/>
          </reference>
          <reference field="4" count="1" selected="0">
            <x v="201"/>
          </reference>
          <reference field="6" count="1" selected="0">
            <x v="141"/>
          </reference>
          <reference field="7" count="1" selected="0">
            <x v="111"/>
          </reference>
          <reference field="8" count="1">
            <x v="3"/>
          </reference>
        </references>
      </pivotArea>
    </format>
    <format dxfId="1244">
      <pivotArea dataOnly="0" labelOnly="1" fieldPosition="0">
        <references count="6">
          <reference field="2" count="1" selected="0">
            <x v="16"/>
          </reference>
          <reference field="3" count="1" selected="0">
            <x v="97"/>
          </reference>
          <reference field="4" count="1" selected="0">
            <x v="201"/>
          </reference>
          <reference field="6" count="1" selected="0">
            <x v="141"/>
          </reference>
          <reference field="7" count="1" selected="0">
            <x v="111"/>
          </reference>
          <reference field="8" count="1">
            <x v="3"/>
          </reference>
        </references>
      </pivotArea>
    </format>
    <format dxfId="1243">
      <pivotArea dataOnly="0" labelOnly="1" fieldPosition="0">
        <references count="6">
          <reference field="2" count="1" selected="0">
            <x v="16"/>
          </reference>
          <reference field="3" count="1" selected="0">
            <x v="104"/>
          </reference>
          <reference field="4" count="1" selected="0">
            <x v="201"/>
          </reference>
          <reference field="6" count="1" selected="0">
            <x v="141"/>
          </reference>
          <reference field="7" count="1" selected="0">
            <x v="111"/>
          </reference>
          <reference field="8" count="1">
            <x v="3"/>
          </reference>
        </references>
      </pivotArea>
    </format>
    <format dxfId="1242">
      <pivotArea dataOnly="0" labelOnly="1" fieldPosition="0">
        <references count="6">
          <reference field="2" count="1" selected="0">
            <x v="16"/>
          </reference>
          <reference field="3" count="1" selected="0">
            <x v="106"/>
          </reference>
          <reference field="4" count="1" selected="0">
            <x v="138"/>
          </reference>
          <reference field="6" count="1" selected="0">
            <x v="153"/>
          </reference>
          <reference field="7" count="1" selected="0">
            <x v="103"/>
          </reference>
          <reference field="8" count="1">
            <x v="4"/>
          </reference>
        </references>
      </pivotArea>
    </format>
    <format dxfId="1241">
      <pivotArea dataOnly="0" labelOnly="1" fieldPosition="0">
        <references count="6">
          <reference field="2" count="1" selected="0">
            <x v="16"/>
          </reference>
          <reference field="3" count="1" selected="0">
            <x v="106"/>
          </reference>
          <reference field="4" count="1" selected="0">
            <x v="164"/>
          </reference>
          <reference field="6" count="1" selected="0">
            <x v="67"/>
          </reference>
          <reference field="7" count="1" selected="0">
            <x v="165"/>
          </reference>
          <reference field="8" count="1">
            <x v="4"/>
          </reference>
        </references>
      </pivotArea>
    </format>
    <format dxfId="1240">
      <pivotArea dataOnly="0" labelOnly="1" fieldPosition="0">
        <references count="6">
          <reference field="2" count="1" selected="0">
            <x v="16"/>
          </reference>
          <reference field="3" count="1" selected="0">
            <x v="106"/>
          </reference>
          <reference field="4" count="1" selected="0">
            <x v="164"/>
          </reference>
          <reference field="6" count="1" selected="0">
            <x v="100"/>
          </reference>
          <reference field="7" count="1" selected="0">
            <x v="165"/>
          </reference>
          <reference field="8" count="1">
            <x v="4"/>
          </reference>
        </references>
      </pivotArea>
    </format>
    <format dxfId="1239">
      <pivotArea dataOnly="0" labelOnly="1" fieldPosition="0">
        <references count="6">
          <reference field="2" count="1" selected="0">
            <x v="16"/>
          </reference>
          <reference field="3" count="1" selected="0">
            <x v="109"/>
          </reference>
          <reference field="4" count="1" selected="0">
            <x v="201"/>
          </reference>
          <reference field="6" count="1" selected="0">
            <x v="141"/>
          </reference>
          <reference field="7" count="1" selected="0">
            <x v="111"/>
          </reference>
          <reference field="8" count="1">
            <x v="3"/>
          </reference>
        </references>
      </pivotArea>
    </format>
    <format dxfId="1238">
      <pivotArea dataOnly="0" labelOnly="1" fieldPosition="0">
        <references count="6">
          <reference field="2" count="1" selected="0">
            <x v="16"/>
          </reference>
          <reference field="3" count="1" selected="0">
            <x v="113"/>
          </reference>
          <reference field="4" count="1" selected="0">
            <x v="201"/>
          </reference>
          <reference field="6" count="1" selected="0">
            <x v="141"/>
          </reference>
          <reference field="7" count="1" selected="0">
            <x v="111"/>
          </reference>
          <reference field="8" count="1">
            <x v="3"/>
          </reference>
        </references>
      </pivotArea>
    </format>
    <format dxfId="1237">
      <pivotArea dataOnly="0" labelOnly="1" fieldPosition="0">
        <references count="6">
          <reference field="2" count="1" selected="0">
            <x v="16"/>
          </reference>
          <reference field="3" count="1" selected="0">
            <x v="114"/>
          </reference>
          <reference field="4" count="1" selected="0">
            <x v="201"/>
          </reference>
          <reference field="6" count="1" selected="0">
            <x v="141"/>
          </reference>
          <reference field="7" count="1" selected="0">
            <x v="111"/>
          </reference>
          <reference field="8" count="1">
            <x v="3"/>
          </reference>
        </references>
      </pivotArea>
    </format>
    <format dxfId="1236">
      <pivotArea dataOnly="0" labelOnly="1" fieldPosition="0">
        <references count="6">
          <reference field="2" count="1" selected="0">
            <x v="16"/>
          </reference>
          <reference field="3" count="1" selected="0">
            <x v="144"/>
          </reference>
          <reference field="4" count="1" selected="0">
            <x v="201"/>
          </reference>
          <reference field="6" count="1" selected="0">
            <x v="141"/>
          </reference>
          <reference field="7" count="1" selected="0">
            <x v="111"/>
          </reference>
          <reference field="8" count="1">
            <x v="3"/>
          </reference>
        </references>
      </pivotArea>
    </format>
    <format dxfId="1235">
      <pivotArea dataOnly="0" labelOnly="1" fieldPosition="0">
        <references count="6">
          <reference field="2" count="1" selected="0">
            <x v="16"/>
          </reference>
          <reference field="3" count="1" selected="0">
            <x v="145"/>
          </reference>
          <reference field="4" count="1" selected="0">
            <x v="201"/>
          </reference>
          <reference field="6" count="1" selected="0">
            <x v="141"/>
          </reference>
          <reference field="7" count="1" selected="0">
            <x v="111"/>
          </reference>
          <reference field="8" count="1">
            <x v="3"/>
          </reference>
        </references>
      </pivotArea>
    </format>
    <format dxfId="1234">
      <pivotArea dataOnly="0" labelOnly="1" fieldPosition="0">
        <references count="6">
          <reference field="2" count="1" selected="0">
            <x v="16"/>
          </reference>
          <reference field="3" count="1" selected="0">
            <x v="157"/>
          </reference>
          <reference field="4" count="1" selected="0">
            <x v="201"/>
          </reference>
          <reference field="6" count="1" selected="0">
            <x v="141"/>
          </reference>
          <reference field="7" count="1" selected="0">
            <x v="111"/>
          </reference>
          <reference field="8" count="1">
            <x v="3"/>
          </reference>
        </references>
      </pivotArea>
    </format>
    <format dxfId="1233">
      <pivotArea dataOnly="0" labelOnly="1" fieldPosition="0">
        <references count="6">
          <reference field="2" count="1" selected="0">
            <x v="16"/>
          </reference>
          <reference field="3" count="1" selected="0">
            <x v="169"/>
          </reference>
          <reference field="4" count="1" selected="0">
            <x v="201"/>
          </reference>
          <reference field="6" count="1" selected="0">
            <x v="141"/>
          </reference>
          <reference field="7" count="1" selected="0">
            <x v="111"/>
          </reference>
          <reference field="8" count="1">
            <x v="3"/>
          </reference>
        </references>
      </pivotArea>
    </format>
    <format dxfId="1232">
      <pivotArea dataOnly="0" labelOnly="1" fieldPosition="0">
        <references count="6">
          <reference field="2" count="1" selected="0">
            <x v="17"/>
          </reference>
          <reference field="3" count="1" selected="0">
            <x v="0"/>
          </reference>
          <reference field="4" count="1" selected="0">
            <x v="16"/>
          </reference>
          <reference field="6" count="1" selected="0">
            <x v="142"/>
          </reference>
          <reference field="7" count="1" selected="0">
            <x v="106"/>
          </reference>
          <reference field="8" count="1">
            <x v="2"/>
          </reference>
        </references>
      </pivotArea>
    </format>
    <format dxfId="1231">
      <pivotArea dataOnly="0" labelOnly="1" fieldPosition="0">
        <references count="6">
          <reference field="2" count="1" selected="0">
            <x v="17"/>
          </reference>
          <reference field="3" count="1" selected="0">
            <x v="0"/>
          </reference>
          <reference field="4" count="1" selected="0">
            <x v="23"/>
          </reference>
          <reference field="6" count="1" selected="0">
            <x v="113"/>
          </reference>
          <reference field="7" count="1" selected="0">
            <x v="106"/>
          </reference>
          <reference field="8" count="1">
            <x v="2"/>
          </reference>
        </references>
      </pivotArea>
    </format>
    <format dxfId="1230">
      <pivotArea dataOnly="0" labelOnly="1" fieldPosition="0">
        <references count="6">
          <reference field="2" count="1" selected="0">
            <x v="17"/>
          </reference>
          <reference field="3" count="1" selected="0">
            <x v="0"/>
          </reference>
          <reference field="4" count="1" selected="0">
            <x v="140"/>
          </reference>
          <reference field="6" count="1" selected="0">
            <x v="25"/>
          </reference>
          <reference field="7" count="1" selected="0">
            <x v="106"/>
          </reference>
          <reference field="8" count="1">
            <x v="2"/>
          </reference>
        </references>
      </pivotArea>
    </format>
    <format dxfId="1229">
      <pivotArea dataOnly="0" labelOnly="1" fieldPosition="0">
        <references count="6">
          <reference field="2" count="1" selected="0">
            <x v="17"/>
          </reference>
          <reference field="3" count="1" selected="0">
            <x v="0"/>
          </reference>
          <reference field="4" count="1" selected="0">
            <x v="175"/>
          </reference>
          <reference field="6" count="1" selected="0">
            <x v="25"/>
          </reference>
          <reference field="7" count="1" selected="0">
            <x v="106"/>
          </reference>
          <reference field="8" count="1">
            <x v="2"/>
          </reference>
        </references>
      </pivotArea>
    </format>
    <format dxfId="1228">
      <pivotArea dataOnly="0" labelOnly="1" fieldPosition="0">
        <references count="6">
          <reference field="2" count="1" selected="0">
            <x v="17"/>
          </reference>
          <reference field="3" count="1" selected="0">
            <x v="11"/>
          </reference>
          <reference field="4" count="1" selected="0">
            <x v="201"/>
          </reference>
          <reference field="6" count="1" selected="0">
            <x v="141"/>
          </reference>
          <reference field="7" count="1" selected="0">
            <x v="111"/>
          </reference>
          <reference field="8" count="1">
            <x v="3"/>
          </reference>
        </references>
      </pivotArea>
    </format>
    <format dxfId="1227">
      <pivotArea dataOnly="0" labelOnly="1" fieldPosition="0">
        <references count="6">
          <reference field="2" count="1" selected="0">
            <x v="17"/>
          </reference>
          <reference field="3" count="1" selected="0">
            <x v="48"/>
          </reference>
          <reference field="4" count="1" selected="0">
            <x v="201"/>
          </reference>
          <reference field="6" count="1" selected="0">
            <x v="141"/>
          </reference>
          <reference field="7" count="1" selected="0">
            <x v="111"/>
          </reference>
          <reference field="8" count="1">
            <x v="3"/>
          </reference>
        </references>
      </pivotArea>
    </format>
    <format dxfId="1226">
      <pivotArea dataOnly="0" labelOnly="1" fieldPosition="0">
        <references count="6">
          <reference field="2" count="1" selected="0">
            <x v="17"/>
          </reference>
          <reference field="3" count="1" selected="0">
            <x v="69"/>
          </reference>
          <reference field="4" count="1" selected="0">
            <x v="4"/>
          </reference>
          <reference field="6" count="1" selected="0">
            <x v="111"/>
          </reference>
          <reference field="7" count="1" selected="0">
            <x v="160"/>
          </reference>
          <reference field="8" count="1">
            <x v="4"/>
          </reference>
        </references>
      </pivotArea>
    </format>
    <format dxfId="1225">
      <pivotArea dataOnly="0" labelOnly="1" fieldPosition="0">
        <references count="6">
          <reference field="2" count="1" selected="0">
            <x v="17"/>
          </reference>
          <reference field="3" count="1" selected="0">
            <x v="69"/>
          </reference>
          <reference field="4" count="1" selected="0">
            <x v="139"/>
          </reference>
          <reference field="6" count="1" selected="0">
            <x v="111"/>
          </reference>
          <reference field="7" count="1" selected="0">
            <x v="160"/>
          </reference>
          <reference field="8" count="1">
            <x v="4"/>
          </reference>
        </references>
      </pivotArea>
    </format>
    <format dxfId="1224">
      <pivotArea dataOnly="0" labelOnly="1" fieldPosition="0">
        <references count="6">
          <reference field="2" count="1" selected="0">
            <x v="17"/>
          </reference>
          <reference field="3" count="1" selected="0">
            <x v="69"/>
          </reference>
          <reference field="4" count="1" selected="0">
            <x v="163"/>
          </reference>
          <reference field="6" count="1" selected="0">
            <x v="111"/>
          </reference>
          <reference field="7" count="1" selected="0">
            <x v="160"/>
          </reference>
          <reference field="8" count="1">
            <x v="4"/>
          </reference>
        </references>
      </pivotArea>
    </format>
    <format dxfId="1223">
      <pivotArea dataOnly="0" labelOnly="1" fieldPosition="0">
        <references count="6">
          <reference field="2" count="1" selected="0">
            <x v="17"/>
          </reference>
          <reference field="3" count="1" selected="0">
            <x v="69"/>
          </reference>
          <reference field="4" count="1" selected="0">
            <x v="169"/>
          </reference>
          <reference field="6" count="1" selected="0">
            <x v="111"/>
          </reference>
          <reference field="7" count="1" selected="0">
            <x v="160"/>
          </reference>
          <reference field="8" count="1">
            <x v="4"/>
          </reference>
        </references>
      </pivotArea>
    </format>
    <format dxfId="1222">
      <pivotArea dataOnly="0" labelOnly="1" fieldPosition="0">
        <references count="6">
          <reference field="2" count="1" selected="0">
            <x v="17"/>
          </reference>
          <reference field="3" count="1" selected="0">
            <x v="134"/>
          </reference>
          <reference field="4" count="1" selected="0">
            <x v="16"/>
          </reference>
          <reference field="6" count="1" selected="0">
            <x v="142"/>
          </reference>
          <reference field="7" count="1" selected="0">
            <x v="105"/>
          </reference>
          <reference field="8" count="1">
            <x v="2"/>
          </reference>
        </references>
      </pivotArea>
    </format>
    <format dxfId="1221">
      <pivotArea dataOnly="0" labelOnly="1" fieldPosition="0">
        <references count="6">
          <reference field="2" count="1" selected="0">
            <x v="17"/>
          </reference>
          <reference field="3" count="1" selected="0">
            <x v="134"/>
          </reference>
          <reference field="4" count="1" selected="0">
            <x v="21"/>
          </reference>
          <reference field="6" count="1" selected="0">
            <x v="25"/>
          </reference>
          <reference field="7" count="1" selected="0">
            <x v="15"/>
          </reference>
          <reference field="8" count="1">
            <x v="4"/>
          </reference>
        </references>
      </pivotArea>
    </format>
    <format dxfId="1220">
      <pivotArea dataOnly="0" labelOnly="1" fieldPosition="0">
        <references count="6">
          <reference field="2" count="1" selected="0">
            <x v="17"/>
          </reference>
          <reference field="3" count="1" selected="0">
            <x v="134"/>
          </reference>
          <reference field="4" count="1" selected="0">
            <x v="21"/>
          </reference>
          <reference field="6" count="1" selected="0">
            <x v="112"/>
          </reference>
          <reference field="7" count="1" selected="0">
            <x v="15"/>
          </reference>
          <reference field="8" count="1">
            <x v="4"/>
          </reference>
        </references>
      </pivotArea>
    </format>
    <format dxfId="1219">
      <pivotArea dataOnly="0" labelOnly="1" fieldPosition="0">
        <references count="6">
          <reference field="2" count="1" selected="0">
            <x v="17"/>
          </reference>
          <reference field="3" count="1" selected="0">
            <x v="134"/>
          </reference>
          <reference field="4" count="1" selected="0">
            <x v="118"/>
          </reference>
          <reference field="6" count="1" selected="0">
            <x v="25"/>
          </reference>
          <reference field="7" count="1" selected="0">
            <x v="83"/>
          </reference>
          <reference field="8" count="1">
            <x v="4"/>
          </reference>
        </references>
      </pivotArea>
    </format>
    <format dxfId="1218">
      <pivotArea dataOnly="0" labelOnly="1" fieldPosition="0">
        <references count="6">
          <reference field="2" count="1" selected="0">
            <x v="17"/>
          </reference>
          <reference field="3" count="1" selected="0">
            <x v="134"/>
          </reference>
          <reference field="4" count="1" selected="0">
            <x v="118"/>
          </reference>
          <reference field="6" count="1" selected="0">
            <x v="114"/>
          </reference>
          <reference field="7" count="1" selected="0">
            <x v="160"/>
          </reference>
          <reference field="8" count="1">
            <x v="4"/>
          </reference>
        </references>
      </pivotArea>
    </format>
    <format dxfId="1217">
      <pivotArea dataOnly="0" labelOnly="1" fieldPosition="0">
        <references count="6">
          <reference field="2" count="1" selected="0">
            <x v="17"/>
          </reference>
          <reference field="3" count="1" selected="0">
            <x v="134"/>
          </reference>
          <reference field="4" count="1" selected="0">
            <x v="119"/>
          </reference>
          <reference field="6" count="1" selected="0">
            <x v="25"/>
          </reference>
          <reference field="7" count="1" selected="0">
            <x v="159"/>
          </reference>
          <reference field="8" count="1">
            <x v="4"/>
          </reference>
        </references>
      </pivotArea>
    </format>
    <format dxfId="1216">
      <pivotArea dataOnly="0" labelOnly="1" fieldPosition="0">
        <references count="6">
          <reference field="2" count="1" selected="0">
            <x v="17"/>
          </reference>
          <reference field="3" count="1" selected="0">
            <x v="134"/>
          </reference>
          <reference field="4" count="1" selected="0">
            <x v="119"/>
          </reference>
          <reference field="6" count="1" selected="0">
            <x v="114"/>
          </reference>
          <reference field="7" count="1" selected="0">
            <x v="83"/>
          </reference>
          <reference field="8" count="1">
            <x v="4"/>
          </reference>
        </references>
      </pivotArea>
    </format>
    <format dxfId="1215">
      <pivotArea dataOnly="0" labelOnly="1" fieldPosition="0">
        <references count="6">
          <reference field="2" count="1" selected="0">
            <x v="17"/>
          </reference>
          <reference field="3" count="1" selected="0">
            <x v="134"/>
          </reference>
          <reference field="4" count="1" selected="0">
            <x v="126"/>
          </reference>
          <reference field="6" count="1" selected="0">
            <x v="151"/>
          </reference>
          <reference field="7" count="1" selected="0">
            <x v="105"/>
          </reference>
          <reference field="8" count="1">
            <x v="2"/>
          </reference>
        </references>
      </pivotArea>
    </format>
    <format dxfId="1214">
      <pivotArea dataOnly="0" labelOnly="1" fieldPosition="0">
        <references count="6">
          <reference field="2" count="1" selected="0">
            <x v="17"/>
          </reference>
          <reference field="3" count="1" selected="0">
            <x v="134"/>
          </reference>
          <reference field="4" count="1" selected="0">
            <x v="156"/>
          </reference>
          <reference field="6" count="1" selected="0">
            <x v="2"/>
          </reference>
          <reference field="7" count="1" selected="0">
            <x v="128"/>
          </reference>
          <reference field="8" count="1">
            <x v="4"/>
          </reference>
        </references>
      </pivotArea>
    </format>
    <format dxfId="1213">
      <pivotArea dataOnly="0" labelOnly="1" fieldPosition="0">
        <references count="6">
          <reference field="2" count="1" selected="0">
            <x v="17"/>
          </reference>
          <reference field="3" count="1" selected="0">
            <x v="159"/>
          </reference>
          <reference field="4" count="1" selected="0">
            <x v="201"/>
          </reference>
          <reference field="6" count="1" selected="0">
            <x v="141"/>
          </reference>
          <reference field="7" count="1" selected="0">
            <x v="111"/>
          </reference>
          <reference field="8" count="1">
            <x v="3"/>
          </reference>
        </references>
      </pivotArea>
    </format>
    <format dxfId="1212">
      <pivotArea dataOnly="0" labelOnly="1" fieldPosition="0">
        <references count="6">
          <reference field="2" count="1" selected="0">
            <x v="17"/>
          </reference>
          <reference field="3" count="1" selected="0">
            <x v="163"/>
          </reference>
          <reference field="4" count="1" selected="0">
            <x v="201"/>
          </reference>
          <reference field="6" count="1" selected="0">
            <x v="141"/>
          </reference>
          <reference field="7" count="1" selected="0">
            <x v="111"/>
          </reference>
          <reference field="8" count="1">
            <x v="3"/>
          </reference>
        </references>
      </pivotArea>
    </format>
    <format dxfId="1211">
      <pivotArea dataOnly="0" labelOnly="1" fieldPosition="0">
        <references count="6">
          <reference field="2" count="1" selected="0">
            <x v="18"/>
          </reference>
          <reference field="3" count="1" selected="0">
            <x v="40"/>
          </reference>
          <reference field="4" count="1" selected="0">
            <x v="201"/>
          </reference>
          <reference field="6" count="1" selected="0">
            <x v="141"/>
          </reference>
          <reference field="7" count="1" selected="0">
            <x v="111"/>
          </reference>
          <reference field="8" count="1">
            <x v="3"/>
          </reference>
        </references>
      </pivotArea>
    </format>
    <format dxfId="1210">
      <pivotArea dataOnly="0" labelOnly="1" fieldPosition="0">
        <references count="6">
          <reference field="2" count="1" selected="0">
            <x v="18"/>
          </reference>
          <reference field="3" count="1" selected="0">
            <x v="137"/>
          </reference>
          <reference field="4" count="1" selected="0">
            <x v="176"/>
          </reference>
          <reference field="6" count="1" selected="0">
            <x v="93"/>
          </reference>
          <reference field="7" count="1" selected="0">
            <x v="6"/>
          </reference>
          <reference field="8" count="1">
            <x v="4"/>
          </reference>
        </references>
      </pivotArea>
    </format>
    <format dxfId="1209">
      <pivotArea dataOnly="0" labelOnly="1" fieldPosition="0">
        <references count="6">
          <reference field="2" count="1" selected="0">
            <x v="18"/>
          </reference>
          <reference field="3" count="1" selected="0">
            <x v="146"/>
          </reference>
          <reference field="4" count="1" selected="0">
            <x v="15"/>
          </reference>
          <reference field="6" count="1" selected="0">
            <x v="139"/>
          </reference>
          <reference field="7" count="1" selected="0">
            <x v="136"/>
          </reference>
          <reference field="8" count="1">
            <x v="2"/>
          </reference>
        </references>
      </pivotArea>
    </format>
    <format dxfId="1208">
      <pivotArea dataOnly="0" labelOnly="1" fieldPosition="0">
        <references count="6">
          <reference field="2" count="1" selected="0">
            <x v="18"/>
          </reference>
          <reference field="3" count="1" selected="0">
            <x v="146"/>
          </reference>
          <reference field="4" count="1" selected="0">
            <x v="63"/>
          </reference>
          <reference field="6" count="1" selected="0">
            <x v="101"/>
          </reference>
          <reference field="7" count="1" selected="0">
            <x v="117"/>
          </reference>
          <reference field="8" count="1">
            <x v="0"/>
          </reference>
        </references>
      </pivotArea>
    </format>
    <format dxfId="1207">
      <pivotArea dataOnly="0" labelOnly="1" fieldPosition="0">
        <references count="6">
          <reference field="2" count="1" selected="0">
            <x v="18"/>
          </reference>
          <reference field="3" count="1" selected="0">
            <x v="146"/>
          </reference>
          <reference field="4" count="1" selected="0">
            <x v="112"/>
          </reference>
          <reference field="6" count="1" selected="0">
            <x v="129"/>
          </reference>
          <reference field="7" count="1" selected="0">
            <x v="1"/>
          </reference>
          <reference field="8" count="1">
            <x v="5"/>
          </reference>
        </references>
      </pivotArea>
    </format>
    <format dxfId="1206">
      <pivotArea dataOnly="0" labelOnly="1" fieldPosition="0">
        <references count="6">
          <reference field="2" count="1" selected="0">
            <x v="18"/>
          </reference>
          <reference field="3" count="1" selected="0">
            <x v="146"/>
          </reference>
          <reference field="4" count="1" selected="0">
            <x v="187"/>
          </reference>
          <reference field="6" count="1" selected="0">
            <x v="62"/>
          </reference>
          <reference field="7" count="1" selected="0">
            <x v="52"/>
          </reference>
          <reference field="8" count="1">
            <x v="5"/>
          </reference>
        </references>
      </pivotArea>
    </format>
    <format dxfId="1205">
      <pivotArea dataOnly="0" labelOnly="1" fieldPosition="0">
        <references count="6">
          <reference field="2" count="1" selected="0">
            <x v="19"/>
          </reference>
          <reference field="3" count="1" selected="0">
            <x v="85"/>
          </reference>
          <reference field="4" count="1" selected="0">
            <x v="201"/>
          </reference>
          <reference field="6" count="1" selected="0">
            <x v="141"/>
          </reference>
          <reference field="7" count="1" selected="0">
            <x v="111"/>
          </reference>
          <reference field="8" count="1">
            <x v="3"/>
          </reference>
        </references>
      </pivotArea>
    </format>
    <format dxfId="1204">
      <pivotArea dataOnly="0" labelOnly="1" fieldPosition="0">
        <references count="6">
          <reference field="2" count="1" selected="0">
            <x v="19"/>
          </reference>
          <reference field="3" count="1" selected="0">
            <x v="90"/>
          </reference>
          <reference field="4" count="1" selected="0">
            <x v="201"/>
          </reference>
          <reference field="6" count="1" selected="0">
            <x v="141"/>
          </reference>
          <reference field="7" count="1" selected="0">
            <x v="111"/>
          </reference>
          <reference field="8" count="1">
            <x v="3"/>
          </reference>
        </references>
      </pivotArea>
    </format>
    <format dxfId="1203">
      <pivotArea dataOnly="0" labelOnly="1" fieldPosition="0">
        <references count="6">
          <reference field="2" count="1" selected="0">
            <x v="19"/>
          </reference>
          <reference field="3" count="1" selected="0">
            <x v="111"/>
          </reference>
          <reference field="4" count="1" selected="0">
            <x v="154"/>
          </reference>
          <reference field="6" count="1" selected="0">
            <x v="76"/>
          </reference>
          <reference field="7" count="1" selected="0">
            <x v="63"/>
          </reference>
          <reference field="8" count="1">
            <x v="4"/>
          </reference>
        </references>
      </pivotArea>
    </format>
    <format dxfId="1202">
      <pivotArea dataOnly="0" labelOnly="1" fieldPosition="0">
        <references count="6">
          <reference field="2" count="1" selected="0">
            <x v="19"/>
          </reference>
          <reference field="3" count="1" selected="0">
            <x v="111"/>
          </reference>
          <reference field="4" count="1" selected="0">
            <x v="155"/>
          </reference>
          <reference field="6" count="1" selected="0">
            <x v="65"/>
          </reference>
          <reference field="7" count="1" selected="0">
            <x v="17"/>
          </reference>
          <reference field="8" count="1">
            <x v="5"/>
          </reference>
        </references>
      </pivotArea>
    </format>
    <format dxfId="1201">
      <pivotArea dataOnly="0" labelOnly="1" fieldPosition="0">
        <references count="6">
          <reference field="2" count="1" selected="0">
            <x v="19"/>
          </reference>
          <reference field="3" count="1" selected="0">
            <x v="111"/>
          </reference>
          <reference field="4" count="1" selected="0">
            <x v="159"/>
          </reference>
          <reference field="6" count="1" selected="0">
            <x v="34"/>
          </reference>
          <reference field="7" count="1" selected="0">
            <x v="131"/>
          </reference>
          <reference field="8" count="1">
            <x v="2"/>
          </reference>
        </references>
      </pivotArea>
    </format>
    <format dxfId="1200">
      <pivotArea dataOnly="0" labelOnly="1" fieldPosition="0">
        <references count="6">
          <reference field="2" count="1" selected="0">
            <x v="19"/>
          </reference>
          <reference field="3" count="1" selected="0">
            <x v="111"/>
          </reference>
          <reference field="4" count="1" selected="0">
            <x v="170"/>
          </reference>
          <reference field="6" count="1" selected="0">
            <x v="56"/>
          </reference>
          <reference field="7" count="1" selected="0">
            <x v="114"/>
          </reference>
          <reference field="8" count="1">
            <x v="4"/>
          </reference>
        </references>
      </pivotArea>
    </format>
    <format dxfId="1199">
      <pivotArea dataOnly="0" labelOnly="1" fieldPosition="0">
        <references count="6">
          <reference field="2" count="1" selected="0">
            <x v="19"/>
          </reference>
          <reference field="3" count="1" selected="0">
            <x v="112"/>
          </reference>
          <reference field="4" count="1" selected="0">
            <x v="201"/>
          </reference>
          <reference field="6" count="1" selected="0">
            <x v="141"/>
          </reference>
          <reference field="7" count="1" selected="0">
            <x v="111"/>
          </reference>
          <reference field="8" count="1">
            <x v="3"/>
          </reference>
        </references>
      </pivotArea>
    </format>
    <format dxfId="1198">
      <pivotArea dataOnly="0" labelOnly="1" fieldPosition="0">
        <references count="6">
          <reference field="2" count="1" selected="0">
            <x v="20"/>
          </reference>
          <reference field="3" count="1" selected="0">
            <x v="98"/>
          </reference>
          <reference field="4" count="1" selected="0">
            <x v="68"/>
          </reference>
          <reference field="6" count="1" selected="0">
            <x v="105"/>
          </reference>
          <reference field="7" count="1" selected="0">
            <x v="0"/>
          </reference>
          <reference field="8" count="1">
            <x v="5"/>
          </reference>
        </references>
      </pivotArea>
    </format>
    <format dxfId="1197">
      <pivotArea dataOnly="0" labelOnly="1" fieldPosition="0">
        <references count="6">
          <reference field="2" count="1" selected="0">
            <x v="20"/>
          </reference>
          <reference field="3" count="1" selected="0">
            <x v="98"/>
          </reference>
          <reference field="4" count="1" selected="0">
            <x v="103"/>
          </reference>
          <reference field="6" count="1" selected="0">
            <x v="49"/>
          </reference>
          <reference field="7" count="1" selected="0">
            <x v="16"/>
          </reference>
          <reference field="8" count="1">
            <x v="4"/>
          </reference>
        </references>
      </pivotArea>
    </format>
    <format dxfId="1196">
      <pivotArea dataOnly="0" labelOnly="1" fieldPosition="0">
        <references count="6">
          <reference field="2" count="1" selected="0">
            <x v="20"/>
          </reference>
          <reference field="3" count="1" selected="0">
            <x v="98"/>
          </reference>
          <reference field="4" count="1" selected="0">
            <x v="168"/>
          </reference>
          <reference field="6" count="1" selected="0">
            <x v="103"/>
          </reference>
          <reference field="7" count="1" selected="0">
            <x v="120"/>
          </reference>
          <reference field="8" count="1">
            <x v="2"/>
          </reference>
        </references>
      </pivotArea>
    </format>
    <format dxfId="1195">
      <pivotArea dataOnly="0" labelOnly="1" fieldPosition="0">
        <references count="6">
          <reference field="2" count="1" selected="0">
            <x v="20"/>
          </reference>
          <reference field="3" count="1" selected="0">
            <x v="98"/>
          </reference>
          <reference field="4" count="1" selected="0">
            <x v="185"/>
          </reference>
          <reference field="6" count="1" selected="0">
            <x v="23"/>
          </reference>
          <reference field="7" count="1" selected="0">
            <x v="66"/>
          </reference>
          <reference field="8" count="1">
            <x v="4"/>
          </reference>
        </references>
      </pivotArea>
    </format>
    <format dxfId="1194">
      <pivotArea dataOnly="0" labelOnly="1" fieldPosition="0">
        <references count="6">
          <reference field="2" count="1" selected="0">
            <x v="20"/>
          </reference>
          <reference field="3" count="1" selected="0">
            <x v="101"/>
          </reference>
          <reference field="4" count="1" selected="0">
            <x v="68"/>
          </reference>
          <reference field="6" count="1" selected="0">
            <x v="105"/>
          </reference>
          <reference field="7" count="1" selected="0">
            <x v="98"/>
          </reference>
          <reference field="8" count="1">
            <x v="5"/>
          </reference>
        </references>
      </pivotArea>
    </format>
    <format dxfId="1193">
      <pivotArea dataOnly="0" labelOnly="1" fieldPosition="0">
        <references count="6">
          <reference field="2" count="1" selected="0">
            <x v="20"/>
          </reference>
          <reference field="3" count="1" selected="0">
            <x v="101"/>
          </reference>
          <reference field="4" count="1" selected="0">
            <x v="104"/>
          </reference>
          <reference field="6" count="1" selected="0">
            <x v="49"/>
          </reference>
          <reference field="7" count="1" selected="0">
            <x v="16"/>
          </reference>
          <reference field="8" count="1">
            <x v="4"/>
          </reference>
        </references>
      </pivotArea>
    </format>
    <format dxfId="1192">
      <pivotArea dataOnly="0" labelOnly="1" fieldPosition="0">
        <references count="6">
          <reference field="2" count="1" selected="0">
            <x v="20"/>
          </reference>
          <reference field="3" count="1" selected="0">
            <x v="101"/>
          </reference>
          <reference field="4" count="1" selected="0">
            <x v="168"/>
          </reference>
          <reference field="6" count="1" selected="0">
            <x v="103"/>
          </reference>
          <reference field="7" count="1" selected="0">
            <x v="119"/>
          </reference>
          <reference field="8" count="1">
            <x v="2"/>
          </reference>
        </references>
      </pivotArea>
    </format>
    <format dxfId="1191">
      <pivotArea dataOnly="0" labelOnly="1" fieldPosition="0">
        <references count="6">
          <reference field="2" count="1" selected="0">
            <x v="20"/>
          </reference>
          <reference field="3" count="1" selected="0">
            <x v="101"/>
          </reference>
          <reference field="4" count="1" selected="0">
            <x v="184"/>
          </reference>
          <reference field="6" count="1" selected="0">
            <x v="58"/>
          </reference>
          <reference field="7" count="1" selected="0">
            <x v="161"/>
          </reference>
          <reference field="8" count="1">
            <x v="2"/>
          </reference>
        </references>
      </pivotArea>
    </format>
    <format dxfId="1190">
      <pivotArea dataOnly="0" labelOnly="1" fieldPosition="0">
        <references count="6">
          <reference field="2" count="1" selected="0">
            <x v="20"/>
          </reference>
          <reference field="3" count="1" selected="0">
            <x v="118"/>
          </reference>
          <reference field="4" count="1" selected="0">
            <x v="122"/>
          </reference>
          <reference field="6" count="1" selected="0">
            <x v="129"/>
          </reference>
          <reference field="7" count="1" selected="0">
            <x v="48"/>
          </reference>
          <reference field="8" count="1">
            <x v="4"/>
          </reference>
        </references>
      </pivotArea>
    </format>
    <format dxfId="1189">
      <pivotArea dataOnly="0" labelOnly="1" fieldPosition="0">
        <references count="6">
          <reference field="2" count="1" selected="0">
            <x v="20"/>
          </reference>
          <reference field="3" count="1" selected="0">
            <x v="119"/>
          </reference>
          <reference field="4" count="1" selected="0">
            <x v="18"/>
          </reference>
          <reference field="6" count="1" selected="0">
            <x v="12"/>
          </reference>
          <reference field="7" count="1" selected="0">
            <x v="92"/>
          </reference>
          <reference field="8" count="1">
            <x v="4"/>
          </reference>
        </references>
      </pivotArea>
    </format>
    <format dxfId="1188">
      <pivotArea dataOnly="0" labelOnly="1" fieldPosition="0">
        <references count="6">
          <reference field="2" count="1" selected="0">
            <x v="20"/>
          </reference>
          <reference field="3" count="1" selected="0">
            <x v="119"/>
          </reference>
          <reference field="4" count="1" selected="0">
            <x v="183"/>
          </reference>
          <reference field="6" count="1" selected="0">
            <x v="29"/>
          </reference>
          <reference field="7" count="1" selected="0">
            <x v="91"/>
          </reference>
          <reference field="8" count="1">
            <x v="4"/>
          </reference>
        </references>
      </pivotArea>
    </format>
    <format dxfId="1187">
      <pivotArea dataOnly="0" labelOnly="1" fieldPosition="0">
        <references count="6">
          <reference field="2" count="1" selected="0">
            <x v="20"/>
          </reference>
          <reference field="3" count="1" selected="0">
            <x v="120"/>
          </reference>
          <reference field="4" count="1" selected="0">
            <x v="127"/>
          </reference>
          <reference field="6" count="1" selected="0">
            <x v="154"/>
          </reference>
          <reference field="7" count="1" selected="0">
            <x v="37"/>
          </reference>
          <reference field="8" count="1">
            <x v="4"/>
          </reference>
        </references>
      </pivotArea>
    </format>
    <format dxfId="1186">
      <pivotArea dataOnly="0" labelOnly="1" fieldPosition="0">
        <references count="6">
          <reference field="2" count="1" selected="0">
            <x v="20"/>
          </reference>
          <reference field="3" count="1" selected="0">
            <x v="120"/>
          </reference>
          <reference field="4" count="1" selected="0">
            <x v="183"/>
          </reference>
          <reference field="6" count="1" selected="0">
            <x v="33"/>
          </reference>
          <reference field="7" count="1" selected="0">
            <x v="45"/>
          </reference>
          <reference field="8" count="1">
            <x v="5"/>
          </reference>
        </references>
      </pivotArea>
    </format>
    <format dxfId="1185">
      <pivotArea dataOnly="0" labelOnly="1" fieldPosition="0">
        <references count="6">
          <reference field="2" count="1" selected="0">
            <x v="20"/>
          </reference>
          <reference field="3" count="1" selected="0">
            <x v="120"/>
          </reference>
          <reference field="4" count="1" selected="0">
            <x v="183"/>
          </reference>
          <reference field="6" count="1" selected="0">
            <x v="100"/>
          </reference>
          <reference field="7" count="1" selected="0">
            <x v="45"/>
          </reference>
          <reference field="8" count="1">
            <x v="5"/>
          </reference>
        </references>
      </pivotArea>
    </format>
    <format dxfId="1184">
      <pivotArea dataOnly="0" labelOnly="1" fieldPosition="0">
        <references count="6">
          <reference field="2" count="1" selected="0">
            <x v="20"/>
          </reference>
          <reference field="3" count="1" selected="0">
            <x v="121"/>
          </reference>
          <reference field="4" count="1" selected="0">
            <x v="201"/>
          </reference>
          <reference field="6" count="1" selected="0">
            <x v="141"/>
          </reference>
          <reference field="7" count="1" selected="0">
            <x v="111"/>
          </reference>
          <reference field="8" count="1">
            <x v="3"/>
          </reference>
        </references>
      </pivotArea>
    </format>
    <format dxfId="1183">
      <pivotArea dataOnly="0" labelOnly="1" fieldPosition="0">
        <references count="6">
          <reference field="2" count="1" selected="0">
            <x v="20"/>
          </reference>
          <reference field="3" count="1" selected="0">
            <x v="122"/>
          </reference>
          <reference field="4" count="1" selected="0">
            <x v="201"/>
          </reference>
          <reference field="6" count="1" selected="0">
            <x v="141"/>
          </reference>
          <reference field="7" count="1" selected="0">
            <x v="111"/>
          </reference>
          <reference field="8" count="1">
            <x v="3"/>
          </reference>
        </references>
      </pivotArea>
    </format>
    <format dxfId="1182">
      <pivotArea dataOnly="0" labelOnly="1" fieldPosition="0">
        <references count="6">
          <reference field="2" count="1" selected="0">
            <x v="21"/>
          </reference>
          <reference field="3" count="1" selected="0">
            <x v="3"/>
          </reference>
          <reference field="4" count="1" selected="0">
            <x v="201"/>
          </reference>
          <reference field="6" count="1" selected="0">
            <x v="141"/>
          </reference>
          <reference field="7" count="1" selected="0">
            <x v="111"/>
          </reference>
          <reference field="8" count="1">
            <x v="3"/>
          </reference>
        </references>
      </pivotArea>
    </format>
    <format dxfId="1181">
      <pivotArea dataOnly="0" labelOnly="1" fieldPosition="0">
        <references count="6">
          <reference field="2" count="1" selected="0">
            <x v="21"/>
          </reference>
          <reference field="3" count="1" selected="0">
            <x v="27"/>
          </reference>
          <reference field="4" count="1" selected="0">
            <x v="39"/>
          </reference>
          <reference field="6" count="1" selected="0">
            <x v="64"/>
          </reference>
          <reference field="7" count="1" selected="0">
            <x v="151"/>
          </reference>
          <reference field="8" count="1">
            <x v="5"/>
          </reference>
        </references>
      </pivotArea>
    </format>
    <format dxfId="1180">
      <pivotArea dataOnly="0" labelOnly="1" fieldPosition="0">
        <references count="6">
          <reference field="2" count="1" selected="0">
            <x v="21"/>
          </reference>
          <reference field="3" count="1" selected="0">
            <x v="27"/>
          </reference>
          <reference field="4" count="1" selected="0">
            <x v="181"/>
          </reference>
          <reference field="6" count="1" selected="0">
            <x v="36"/>
          </reference>
          <reference field="7" count="1" selected="0">
            <x v="56"/>
          </reference>
          <reference field="8" count="1">
            <x v="2"/>
          </reference>
        </references>
      </pivotArea>
    </format>
    <format dxfId="1179">
      <pivotArea dataOnly="0" labelOnly="1" fieldPosition="0">
        <references count="6">
          <reference field="2" count="1" selected="0">
            <x v="21"/>
          </reference>
          <reference field="3" count="1" selected="0">
            <x v="37"/>
          </reference>
          <reference field="4" count="1" selected="0">
            <x v="201"/>
          </reference>
          <reference field="6" count="1" selected="0">
            <x v="141"/>
          </reference>
          <reference field="7" count="1" selected="0">
            <x v="111"/>
          </reference>
          <reference field="8" count="1">
            <x v="3"/>
          </reference>
        </references>
      </pivotArea>
    </format>
    <format dxfId="1178">
      <pivotArea dataOnly="0" labelOnly="1" fieldPosition="0">
        <references count="6">
          <reference field="2" count="1" selected="0">
            <x v="21"/>
          </reference>
          <reference field="3" count="1" selected="0">
            <x v="38"/>
          </reference>
          <reference field="4" count="1" selected="0">
            <x v="201"/>
          </reference>
          <reference field="6" count="1" selected="0">
            <x v="141"/>
          </reference>
          <reference field="7" count="1" selected="0">
            <x v="111"/>
          </reference>
          <reference field="8" count="1">
            <x v="3"/>
          </reference>
        </references>
      </pivotArea>
    </format>
    <format dxfId="1177">
      <pivotArea dataOnly="0" labelOnly="1" fieldPosition="0">
        <references count="6">
          <reference field="2" count="1" selected="0">
            <x v="21"/>
          </reference>
          <reference field="3" count="1" selected="0">
            <x v="67"/>
          </reference>
          <reference field="4" count="1" selected="0">
            <x v="82"/>
          </reference>
          <reference field="6" count="1" selected="0">
            <x v="161"/>
          </reference>
          <reference field="7" count="1" selected="0">
            <x v="59"/>
          </reference>
          <reference field="8" count="1">
            <x v="5"/>
          </reference>
        </references>
      </pivotArea>
    </format>
    <format dxfId="1176">
      <pivotArea dataOnly="0" labelOnly="1" fieldPosition="0">
        <references count="6">
          <reference field="2" count="1" selected="0">
            <x v="21"/>
          </reference>
          <reference field="3" count="1" selected="0">
            <x v="67"/>
          </reference>
          <reference field="4" count="1" selected="0">
            <x v="123"/>
          </reference>
          <reference field="6" count="1" selected="0">
            <x v="106"/>
          </reference>
          <reference field="7" count="1" selected="0">
            <x v="152"/>
          </reference>
          <reference field="8" count="1">
            <x v="4"/>
          </reference>
        </references>
      </pivotArea>
    </format>
    <format dxfId="1175">
      <pivotArea dataOnly="0" labelOnly="1" fieldPosition="0">
        <references count="6">
          <reference field="2" count="1" selected="0">
            <x v="21"/>
          </reference>
          <reference field="3" count="1" selected="0">
            <x v="70"/>
          </reference>
          <reference field="4" count="1" selected="0">
            <x v="83"/>
          </reference>
          <reference field="6" count="1" selected="0">
            <x v="127"/>
          </reference>
          <reference field="7" count="1" selected="0">
            <x v="151"/>
          </reference>
          <reference field="8" count="1">
            <x v="5"/>
          </reference>
        </references>
      </pivotArea>
    </format>
    <format dxfId="1174">
      <pivotArea dataOnly="0" labelOnly="1" fieldPosition="0">
        <references count="6">
          <reference field="2" count="1" selected="0">
            <x v="21"/>
          </reference>
          <reference field="3" count="1" selected="0">
            <x v="71"/>
          </reference>
          <reference field="4" count="1" selected="0">
            <x v="28"/>
          </reference>
          <reference field="6" count="1" selected="0">
            <x v="108"/>
          </reference>
          <reference field="7" count="1" selected="0">
            <x v="64"/>
          </reference>
          <reference field="8" count="1">
            <x v="1"/>
          </reference>
        </references>
      </pivotArea>
    </format>
    <format dxfId="1173">
      <pivotArea dataOnly="0" labelOnly="1" fieldPosition="0">
        <references count="6">
          <reference field="2" count="1" selected="0">
            <x v="21"/>
          </reference>
          <reference field="3" count="1" selected="0">
            <x v="71"/>
          </reference>
          <reference field="4" count="1" selected="0">
            <x v="83"/>
          </reference>
          <reference field="6" count="1" selected="0">
            <x v="128"/>
          </reference>
          <reference field="7" count="1" selected="0">
            <x v="151"/>
          </reference>
          <reference field="8" count="1">
            <x v="5"/>
          </reference>
        </references>
      </pivotArea>
    </format>
    <format dxfId="1172">
      <pivotArea dataOnly="0" labelOnly="1" fieldPosition="0">
        <references count="6">
          <reference field="2" count="1" selected="0">
            <x v="21"/>
          </reference>
          <reference field="3" count="1" selected="0">
            <x v="72"/>
          </reference>
          <reference field="4" count="1" selected="0">
            <x v="201"/>
          </reference>
          <reference field="6" count="1" selected="0">
            <x v="141"/>
          </reference>
          <reference field="7" count="1" selected="0">
            <x v="111"/>
          </reference>
          <reference field="8" count="1">
            <x v="3"/>
          </reference>
        </references>
      </pivotArea>
    </format>
    <format dxfId="1171">
      <pivotArea dataOnly="0" labelOnly="1" fieldPosition="0">
        <references count="6">
          <reference field="2" count="1" selected="0">
            <x v="21"/>
          </reference>
          <reference field="3" count="1" selected="0">
            <x v="73"/>
          </reference>
          <reference field="4" count="1" selected="0">
            <x v="26"/>
          </reference>
          <reference field="6" count="1" selected="0">
            <x v="155"/>
          </reference>
          <reference field="7" count="1" selected="0">
            <x v="95"/>
          </reference>
          <reference field="8" count="1">
            <x v="4"/>
          </reference>
        </references>
      </pivotArea>
    </format>
    <format dxfId="1170">
      <pivotArea dataOnly="0" labelOnly="1" fieldPosition="0">
        <references count="6">
          <reference field="2" count="1" selected="0">
            <x v="21"/>
          </reference>
          <reference field="3" count="1" selected="0">
            <x v="115"/>
          </reference>
          <reference field="4" count="1" selected="0">
            <x v="201"/>
          </reference>
          <reference field="6" count="1" selected="0">
            <x v="141"/>
          </reference>
          <reference field="7" count="1" selected="0">
            <x v="111"/>
          </reference>
          <reference field="8" count="1">
            <x v="3"/>
          </reference>
        </references>
      </pivotArea>
    </format>
    <format dxfId="1169">
      <pivotArea dataOnly="0" labelOnly="1" fieldPosition="0">
        <references count="6">
          <reference field="2" count="1" selected="0">
            <x v="21"/>
          </reference>
          <reference field="3" count="1" selected="0">
            <x v="124"/>
          </reference>
          <reference field="4" count="1" selected="0">
            <x v="201"/>
          </reference>
          <reference field="6" count="1" selected="0">
            <x v="141"/>
          </reference>
          <reference field="7" count="1" selected="0">
            <x v="111"/>
          </reference>
          <reference field="8" count="1">
            <x v="3"/>
          </reference>
        </references>
      </pivotArea>
    </format>
    <format dxfId="1168">
      <pivotArea dataOnly="0" labelOnly="1" fieldPosition="0">
        <references count="6">
          <reference field="2" count="1" selected="0">
            <x v="21"/>
          </reference>
          <reference field="3" count="1" selected="0">
            <x v="127"/>
          </reference>
          <reference field="4" count="1" selected="0">
            <x v="201"/>
          </reference>
          <reference field="6" count="1" selected="0">
            <x v="141"/>
          </reference>
          <reference field="7" count="1" selected="0">
            <x v="111"/>
          </reference>
          <reference field="8" count="1">
            <x v="3"/>
          </reference>
        </references>
      </pivotArea>
    </format>
    <format dxfId="1167">
      <pivotArea dataOnly="0" labelOnly="1" fieldPosition="0">
        <references count="6">
          <reference field="2" count="1" selected="0">
            <x v="21"/>
          </reference>
          <reference field="3" count="1" selected="0">
            <x v="128"/>
          </reference>
          <reference field="4" count="1" selected="0">
            <x v="201"/>
          </reference>
          <reference field="6" count="1" selected="0">
            <x v="141"/>
          </reference>
          <reference field="7" count="1" selected="0">
            <x v="111"/>
          </reference>
          <reference field="8" count="1">
            <x v="3"/>
          </reference>
        </references>
      </pivotArea>
    </format>
    <format dxfId="1166">
      <pivotArea dataOnly="0" labelOnly="1" fieldPosition="0">
        <references count="6">
          <reference field="2" count="1" selected="0">
            <x v="21"/>
          </reference>
          <reference field="3" count="1" selected="0">
            <x v="136"/>
          </reference>
          <reference field="4" count="1" selected="0">
            <x v="201"/>
          </reference>
          <reference field="6" count="1" selected="0">
            <x v="141"/>
          </reference>
          <reference field="7" count="1" selected="0">
            <x v="111"/>
          </reference>
          <reference field="8" count="1">
            <x v="3"/>
          </reference>
        </references>
      </pivotArea>
    </format>
    <format dxfId="1165">
      <pivotArea dataOnly="0" labelOnly="1" fieldPosition="0">
        <references count="6">
          <reference field="2" count="1" selected="0">
            <x v="21"/>
          </reference>
          <reference field="3" count="1" selected="0">
            <x v="138"/>
          </reference>
          <reference field="4" count="1" selected="0">
            <x v="201"/>
          </reference>
          <reference field="6" count="1" selected="0">
            <x v="141"/>
          </reference>
          <reference field="7" count="1" selected="0">
            <x v="111"/>
          </reference>
          <reference field="8" count="1">
            <x v="3"/>
          </reference>
        </references>
      </pivotArea>
    </format>
    <format dxfId="1164">
      <pivotArea dataOnly="0" labelOnly="1" fieldPosition="0">
        <references count="6">
          <reference field="2" count="1" selected="0">
            <x v="21"/>
          </reference>
          <reference field="3" count="1" selected="0">
            <x v="139"/>
          </reference>
          <reference field="4" count="1" selected="0">
            <x v="11"/>
          </reference>
          <reference field="6" count="1" selected="0">
            <x v="49"/>
          </reference>
          <reference field="7" count="1" selected="0">
            <x v="182"/>
          </reference>
          <reference field="8" count="1">
            <x v="2"/>
          </reference>
        </references>
      </pivotArea>
    </format>
    <format dxfId="1163">
      <pivotArea dataOnly="0" labelOnly="1" fieldPosition="0">
        <references count="6">
          <reference field="2" count="1" selected="0">
            <x v="21"/>
          </reference>
          <reference field="3" count="1" selected="0">
            <x v="139"/>
          </reference>
          <reference field="4" count="1" selected="0">
            <x v="26"/>
          </reference>
          <reference field="6" count="1" selected="0">
            <x v="155"/>
          </reference>
          <reference field="7" count="1" selected="0">
            <x v="60"/>
          </reference>
          <reference field="8" count="1">
            <x v="4"/>
          </reference>
        </references>
      </pivotArea>
    </format>
    <format dxfId="1162">
      <pivotArea dataOnly="0" labelOnly="1" fieldPosition="0">
        <references count="6">
          <reference field="2" count="1" selected="0">
            <x v="21"/>
          </reference>
          <reference field="3" count="1" selected="0">
            <x v="139"/>
          </reference>
          <reference field="4" count="1" selected="0">
            <x v="26"/>
          </reference>
          <reference field="6" count="1" selected="0">
            <x v="155"/>
          </reference>
          <reference field="7" count="1" selected="0">
            <x v="189"/>
          </reference>
          <reference field="8" count="1">
            <x v="4"/>
          </reference>
        </references>
      </pivotArea>
    </format>
    <format dxfId="1161">
      <pivotArea dataOnly="0" labelOnly="1" fieldPosition="0">
        <references count="6">
          <reference field="2" count="1" selected="0">
            <x v="21"/>
          </reference>
          <reference field="3" count="1" selected="0">
            <x v="140"/>
          </reference>
          <reference field="4" count="1" selected="0">
            <x v="201"/>
          </reference>
          <reference field="6" count="1" selected="0">
            <x v="141"/>
          </reference>
          <reference field="7" count="1" selected="0">
            <x v="111"/>
          </reference>
          <reference field="8" count="1">
            <x v="3"/>
          </reference>
        </references>
      </pivotArea>
    </format>
    <format dxfId="1160">
      <pivotArea dataOnly="0" labelOnly="1" fieldPosition="0">
        <references count="6">
          <reference field="2" count="1" selected="0">
            <x v="21"/>
          </reference>
          <reference field="3" count="1" selected="0">
            <x v="150"/>
          </reference>
          <reference field="4" count="1" selected="0">
            <x v="201"/>
          </reference>
          <reference field="6" count="1" selected="0">
            <x v="141"/>
          </reference>
          <reference field="7" count="1" selected="0">
            <x v="111"/>
          </reference>
          <reference field="8" count="1">
            <x v="3"/>
          </reference>
        </references>
      </pivotArea>
    </format>
    <format dxfId="1159">
      <pivotArea dataOnly="0" labelOnly="1" fieldPosition="0">
        <references count="6">
          <reference field="2" count="1" selected="0">
            <x v="21"/>
          </reference>
          <reference field="3" count="1" selected="0">
            <x v="153"/>
          </reference>
          <reference field="4" count="1" selected="0">
            <x v="5"/>
          </reference>
          <reference field="6" count="1" selected="0">
            <x v="106"/>
          </reference>
          <reference field="7" count="1" selected="0">
            <x v="118"/>
          </reference>
          <reference field="8" count="1">
            <x v="4"/>
          </reference>
        </references>
      </pivotArea>
    </format>
    <format dxfId="1158">
      <pivotArea dataOnly="0" labelOnly="1" fieldPosition="0">
        <references count="6">
          <reference field="2" count="1" selected="0">
            <x v="21"/>
          </reference>
          <reference field="3" count="1" selected="0">
            <x v="153"/>
          </reference>
          <reference field="4" count="1" selected="0">
            <x v="54"/>
          </reference>
          <reference field="6" count="1" selected="0">
            <x v="159"/>
          </reference>
          <reference field="7" count="1" selected="0">
            <x v="61"/>
          </reference>
          <reference field="8" count="1">
            <x v="5"/>
          </reference>
        </references>
      </pivotArea>
    </format>
    <format dxfId="1157">
      <pivotArea dataOnly="0" labelOnly="1" fieldPosition="0">
        <references count="6">
          <reference field="2" count="1" selected="0">
            <x v="21"/>
          </reference>
          <reference field="3" count="1" selected="0">
            <x v="153"/>
          </reference>
          <reference field="4" count="1" selected="0">
            <x v="181"/>
          </reference>
          <reference field="6" count="1" selected="0">
            <x v="36"/>
          </reference>
          <reference field="7" count="1" selected="0">
            <x v="25"/>
          </reference>
          <reference field="8" count="1">
            <x v="4"/>
          </reference>
        </references>
      </pivotArea>
    </format>
    <format dxfId="1156">
      <pivotArea dataOnly="0" labelOnly="1" fieldPosition="0">
        <references count="6">
          <reference field="2" count="1" selected="0">
            <x v="21"/>
          </reference>
          <reference field="3" count="1" selected="0">
            <x v="153"/>
          </reference>
          <reference field="4" count="1" selected="0">
            <x v="189"/>
          </reference>
          <reference field="6" count="1" selected="0">
            <x v="49"/>
          </reference>
          <reference field="7" count="1" selected="0">
            <x v="182"/>
          </reference>
          <reference field="8" count="1">
            <x v="2"/>
          </reference>
        </references>
      </pivotArea>
    </format>
    <format dxfId="1155">
      <pivotArea dataOnly="0" labelOnly="1" fieldPosition="0">
        <references count="6">
          <reference field="2" count="1" selected="0">
            <x v="21"/>
          </reference>
          <reference field="3" count="1" selected="0">
            <x v="158"/>
          </reference>
          <reference field="4" count="1" selected="0">
            <x v="201"/>
          </reference>
          <reference field="6" count="1" selected="0">
            <x v="141"/>
          </reference>
          <reference field="7" count="1" selected="0">
            <x v="111"/>
          </reference>
          <reference field="8" count="1">
            <x v="3"/>
          </reference>
        </references>
      </pivotArea>
    </format>
    <format dxfId="1154">
      <pivotArea dataOnly="0" labelOnly="1" fieldPosition="0">
        <references count="6">
          <reference field="2" count="1" selected="0">
            <x v="21"/>
          </reference>
          <reference field="3" count="1" selected="0">
            <x v="161"/>
          </reference>
          <reference field="4" count="1" selected="0">
            <x v="25"/>
          </reference>
          <reference field="6" count="1" selected="0">
            <x v="155"/>
          </reference>
          <reference field="7" count="1" selected="0">
            <x v="97"/>
          </reference>
          <reference field="8" count="1">
            <x v="5"/>
          </reference>
        </references>
      </pivotArea>
    </format>
    <format dxfId="1153">
      <pivotArea dataOnly="0" labelOnly="1" fieldPosition="0">
        <references count="6">
          <reference field="2" count="1" selected="0">
            <x v="21"/>
          </reference>
          <reference field="3" count="1" selected="0">
            <x v="170"/>
          </reference>
          <reference field="4" count="1" selected="0">
            <x v="201"/>
          </reference>
          <reference field="6" count="1" selected="0">
            <x v="141"/>
          </reference>
          <reference field="7" count="1" selected="0">
            <x v="111"/>
          </reference>
          <reference field="8" count="1">
            <x v="3"/>
          </reference>
        </references>
      </pivotArea>
    </format>
    <format dxfId="1152">
      <pivotArea dataOnly="0" labelOnly="1" fieldPosition="0">
        <references count="6">
          <reference field="2" count="1" selected="0">
            <x v="22"/>
          </reference>
          <reference field="3" count="1" selected="0">
            <x v="6"/>
          </reference>
          <reference field="4" count="1" selected="0">
            <x v="81"/>
          </reference>
          <reference field="6" count="1" selected="0">
            <x v="3"/>
          </reference>
          <reference field="7" count="1" selected="0">
            <x v="29"/>
          </reference>
          <reference field="8" count="1">
            <x v="0"/>
          </reference>
        </references>
      </pivotArea>
    </format>
    <format dxfId="1151">
      <pivotArea dataOnly="0" labelOnly="1" fieldPosition="0">
        <references count="6">
          <reference field="2" count="1" selected="0">
            <x v="22"/>
          </reference>
          <reference field="3" count="1" selected="0">
            <x v="8"/>
          </reference>
          <reference field="4" count="1" selected="0">
            <x v="77"/>
          </reference>
          <reference field="6" count="1" selected="0">
            <x v="85"/>
          </reference>
          <reference field="7" count="1" selected="0">
            <x v="29"/>
          </reference>
          <reference field="8" count="1">
            <x v="0"/>
          </reference>
        </references>
      </pivotArea>
    </format>
    <format dxfId="1150">
      <pivotArea dataOnly="0" labelOnly="1" fieldPosition="0">
        <references count="6">
          <reference field="2" count="1" selected="0">
            <x v="22"/>
          </reference>
          <reference field="3" count="1" selected="0">
            <x v="39"/>
          </reference>
          <reference field="4" count="1" selected="0">
            <x v="201"/>
          </reference>
          <reference field="6" count="1" selected="0">
            <x v="141"/>
          </reference>
          <reference field="7" count="1" selected="0">
            <x v="111"/>
          </reference>
          <reference field="8" count="1">
            <x v="3"/>
          </reference>
        </references>
      </pivotArea>
    </format>
    <format dxfId="1149">
      <pivotArea dataOnly="0" labelOnly="1" fieldPosition="0">
        <references count="6">
          <reference field="2" count="1" selected="0">
            <x v="22"/>
          </reference>
          <reference field="3" count="1" selected="0">
            <x v="55"/>
          </reference>
          <reference field="4" count="1" selected="0">
            <x v="188"/>
          </reference>
          <reference field="6" count="1" selected="0">
            <x v="85"/>
          </reference>
          <reference field="7" count="1" selected="0">
            <x v="29"/>
          </reference>
          <reference field="8" count="1">
            <x v="0"/>
          </reference>
        </references>
      </pivotArea>
    </format>
    <format dxfId="1148">
      <pivotArea dataOnly="0" labelOnly="1" fieldPosition="0">
        <references count="6">
          <reference field="2" count="1" selected="0">
            <x v="22"/>
          </reference>
          <reference field="3" count="1" selected="0">
            <x v="68"/>
          </reference>
          <reference field="4" count="1" selected="0">
            <x v="37"/>
          </reference>
          <reference field="6" count="1" selected="0">
            <x v="56"/>
          </reference>
          <reference field="7" count="1" selected="0">
            <x v="102"/>
          </reference>
          <reference field="8" count="1">
            <x v="4"/>
          </reference>
        </references>
      </pivotArea>
    </format>
    <format dxfId="1147">
      <pivotArea dataOnly="0" labelOnly="1" fieldPosition="0">
        <references count="6">
          <reference field="2" count="1" selected="0">
            <x v="22"/>
          </reference>
          <reference field="3" count="1" selected="0">
            <x v="68"/>
          </reference>
          <reference field="4" count="1" selected="0">
            <x v="78"/>
          </reference>
          <reference field="6" count="1" selected="0">
            <x v="49"/>
          </reference>
          <reference field="7" count="1" selected="0">
            <x v="18"/>
          </reference>
          <reference field="8" count="1">
            <x v="4"/>
          </reference>
        </references>
      </pivotArea>
    </format>
    <format dxfId="1146">
      <pivotArea dataOnly="0" labelOnly="1" fieldPosition="0">
        <references count="6">
          <reference field="2" count="1" selected="0">
            <x v="22"/>
          </reference>
          <reference field="3" count="1" selected="0">
            <x v="68"/>
          </reference>
          <reference field="4" count="1" selected="0">
            <x v="87"/>
          </reference>
          <reference field="6" count="1" selected="0">
            <x v="96"/>
          </reference>
          <reference field="7" count="1" selected="0">
            <x v="94"/>
          </reference>
          <reference field="8" count="1">
            <x v="4"/>
          </reference>
        </references>
      </pivotArea>
    </format>
    <format dxfId="1145">
      <pivotArea dataOnly="0" labelOnly="1" fieldPosition="0">
        <references count="6">
          <reference field="2" count="1" selected="0">
            <x v="22"/>
          </reference>
          <reference field="3" count="1" selected="0">
            <x v="68"/>
          </reference>
          <reference field="4" count="1" selected="0">
            <x v="179"/>
          </reference>
          <reference field="6" count="1" selected="0">
            <x v="0"/>
          </reference>
          <reference field="7" count="1" selected="0">
            <x v="101"/>
          </reference>
          <reference field="8" count="1">
            <x v="4"/>
          </reference>
        </references>
      </pivotArea>
    </format>
    <format dxfId="1144">
      <pivotArea dataOnly="0" labelOnly="1" fieldPosition="0">
        <references count="6">
          <reference field="2" count="1" selected="0">
            <x v="22"/>
          </reference>
          <reference field="3" count="1" selected="0">
            <x v="147"/>
          </reference>
          <reference field="4" count="1" selected="0">
            <x v="201"/>
          </reference>
          <reference field="6" count="1" selected="0">
            <x v="141"/>
          </reference>
          <reference field="7" count="1" selected="0">
            <x v="111"/>
          </reference>
          <reference field="8" count="1">
            <x v="3"/>
          </reference>
        </references>
      </pivotArea>
    </format>
    <format dxfId="1143">
      <pivotArea dataOnly="0" labelOnly="1" fieldPosition="0">
        <references count="6">
          <reference field="2" count="1" selected="0">
            <x v="22"/>
          </reference>
          <reference field="3" count="1" selected="0">
            <x v="156"/>
          </reference>
          <reference field="4" count="1" selected="0">
            <x v="26"/>
          </reference>
          <reference field="6" count="1" selected="0">
            <x v="56"/>
          </reference>
          <reference field="7" count="1" selected="0">
            <x v="135"/>
          </reference>
          <reference field="8" count="1">
            <x v="4"/>
          </reference>
        </references>
      </pivotArea>
    </format>
    <format dxfId="1142">
      <pivotArea dataOnly="0" labelOnly="1" fieldPosition="0">
        <references count="6">
          <reference field="2" count="1" selected="0">
            <x v="22"/>
          </reference>
          <reference field="3" count="1" selected="0">
            <x v="156"/>
          </reference>
          <reference field="4" count="1" selected="0">
            <x v="72"/>
          </reference>
          <reference field="6" count="1" selected="0">
            <x v="5"/>
          </reference>
          <reference field="7" count="1" selected="0">
            <x v="82"/>
          </reference>
          <reference field="8" count="1">
            <x v="4"/>
          </reference>
        </references>
      </pivotArea>
    </format>
    <format dxfId="1141">
      <pivotArea dataOnly="0" labelOnly="1" fieldPosition="0">
        <references count="6">
          <reference field="2" count="1" selected="0">
            <x v="22"/>
          </reference>
          <reference field="3" count="1" selected="0">
            <x v="156"/>
          </reference>
          <reference field="4" count="1" selected="0">
            <x v="142"/>
          </reference>
          <reference field="6" count="1" selected="0">
            <x v="13"/>
          </reference>
          <reference field="7" count="1" selected="0">
            <x v="112"/>
          </reference>
          <reference field="8" count="1">
            <x v="4"/>
          </reference>
        </references>
      </pivotArea>
    </format>
    <format dxfId="1140">
      <pivotArea dataOnly="0" labelOnly="1" fieldPosition="0">
        <references count="6">
          <reference field="2" count="1" selected="0">
            <x v="22"/>
          </reference>
          <reference field="3" count="1" selected="0">
            <x v="156"/>
          </reference>
          <reference field="4" count="1" selected="0">
            <x v="167"/>
          </reference>
          <reference field="6" count="1" selected="0">
            <x v="56"/>
          </reference>
          <reference field="7" count="1" selected="0">
            <x v="79"/>
          </reference>
          <reference field="8" count="1">
            <x v="5"/>
          </reference>
        </references>
      </pivotArea>
    </format>
    <format dxfId="1139">
      <pivotArea dataOnly="0" labelOnly="1" fieldPosition="0">
        <references count="6">
          <reference field="2" count="1" selected="0">
            <x v="23"/>
          </reference>
          <reference field="3" count="1" selected="0">
            <x v="1"/>
          </reference>
          <reference field="4" count="1" selected="0">
            <x v="201"/>
          </reference>
          <reference field="6" count="1" selected="0">
            <x v="141"/>
          </reference>
          <reference field="7" count="1" selected="0">
            <x v="111"/>
          </reference>
          <reference field="8" count="1">
            <x v="3"/>
          </reference>
        </references>
      </pivotArea>
    </format>
    <format dxfId="1138">
      <pivotArea dataOnly="0" labelOnly="1" fieldPosition="0">
        <references count="6">
          <reference field="2" count="1" selected="0">
            <x v="23"/>
          </reference>
          <reference field="3" count="1" selected="0">
            <x v="5"/>
          </reference>
          <reference field="4" count="1" selected="0">
            <x v="1"/>
          </reference>
          <reference field="6" count="1" selected="0">
            <x v="110"/>
          </reference>
          <reference field="7" count="1" selected="0">
            <x v="85"/>
          </reference>
          <reference field="8" count="1">
            <x v="2"/>
          </reference>
        </references>
      </pivotArea>
    </format>
    <format dxfId="1137">
      <pivotArea dataOnly="0" labelOnly="1" fieldPosition="0">
        <references count="6">
          <reference field="2" count="1" selected="0">
            <x v="23"/>
          </reference>
          <reference field="3" count="1" selected="0">
            <x v="5"/>
          </reference>
          <reference field="4" count="1" selected="0">
            <x v="105"/>
          </reference>
          <reference field="6" count="1" selected="0">
            <x v="90"/>
          </reference>
          <reference field="7" count="1" selected="0">
            <x v="39"/>
          </reference>
          <reference field="8" count="1">
            <x v="2"/>
          </reference>
        </references>
      </pivotArea>
    </format>
    <format dxfId="1136">
      <pivotArea dataOnly="0" labelOnly="1" fieldPosition="0">
        <references count="6">
          <reference field="2" count="1" selected="0">
            <x v="23"/>
          </reference>
          <reference field="3" count="1" selected="0">
            <x v="5"/>
          </reference>
          <reference field="4" count="1" selected="0">
            <x v="121"/>
          </reference>
          <reference field="6" count="1" selected="0">
            <x v="42"/>
          </reference>
          <reference field="7" count="1" selected="0">
            <x v="140"/>
          </reference>
          <reference field="8" count="1">
            <x v="4"/>
          </reference>
        </references>
      </pivotArea>
    </format>
    <format dxfId="1135">
      <pivotArea dataOnly="0" labelOnly="1" fieldPosition="0">
        <references count="6">
          <reference field="2" count="1" selected="0">
            <x v="23"/>
          </reference>
          <reference field="3" count="1" selected="0">
            <x v="5"/>
          </reference>
          <reference field="4" count="1" selected="0">
            <x v="144"/>
          </reference>
          <reference field="6" count="1" selected="0">
            <x v="162"/>
          </reference>
          <reference field="7" count="1" selected="0">
            <x v="121"/>
          </reference>
          <reference field="8" count="1">
            <x v="4"/>
          </reference>
        </references>
      </pivotArea>
    </format>
    <format dxfId="1134">
      <pivotArea dataOnly="0" labelOnly="1" fieldPosition="0">
        <references count="6">
          <reference field="2" count="1" selected="0">
            <x v="23"/>
          </reference>
          <reference field="3" count="1" selected="0">
            <x v="5"/>
          </reference>
          <reference field="4" count="1" selected="0">
            <x v="149"/>
          </reference>
          <reference field="6" count="1" selected="0">
            <x v="158"/>
          </reference>
          <reference field="7" count="1" selected="0">
            <x v="65"/>
          </reference>
          <reference field="8" count="1">
            <x v="0"/>
          </reference>
        </references>
      </pivotArea>
    </format>
    <format dxfId="1133">
      <pivotArea dataOnly="0" labelOnly="1" fieldPosition="0">
        <references count="6">
          <reference field="2" count="1" selected="0">
            <x v="23"/>
          </reference>
          <reference field="3" count="1" selected="0">
            <x v="16"/>
          </reference>
          <reference field="4" count="1" selected="0">
            <x v="201"/>
          </reference>
          <reference field="6" count="1" selected="0">
            <x v="141"/>
          </reference>
          <reference field="7" count="1" selected="0">
            <x v="111"/>
          </reference>
          <reference field="8" count="1">
            <x v="3"/>
          </reference>
        </references>
      </pivotArea>
    </format>
    <format dxfId="1132">
      <pivotArea dataOnly="0" labelOnly="1" fieldPosition="0">
        <references count="6">
          <reference field="2" count="1" selected="0">
            <x v="23"/>
          </reference>
          <reference field="3" count="1" selected="0">
            <x v="46"/>
          </reference>
          <reference field="4" count="1" selected="0">
            <x v="201"/>
          </reference>
          <reference field="6" count="1" selected="0">
            <x v="141"/>
          </reference>
          <reference field="7" count="1" selected="0">
            <x v="111"/>
          </reference>
          <reference field="8" count="1">
            <x v="3"/>
          </reference>
        </references>
      </pivotArea>
    </format>
    <format dxfId="1131">
      <pivotArea dataOnly="0" labelOnly="1" fieldPosition="0">
        <references count="6">
          <reference field="2" count="1" selected="0">
            <x v="23"/>
          </reference>
          <reference field="3" count="1" selected="0">
            <x v="54"/>
          </reference>
          <reference field="4" count="1" selected="0">
            <x v="201"/>
          </reference>
          <reference field="6" count="1" selected="0">
            <x v="141"/>
          </reference>
          <reference field="7" count="1" selected="0">
            <x v="111"/>
          </reference>
          <reference field="8" count="1">
            <x v="3"/>
          </reference>
        </references>
      </pivotArea>
    </format>
    <format dxfId="1130">
      <pivotArea dataOnly="0" labelOnly="1" fieldPosition="0">
        <references count="6">
          <reference field="2" count="1" selected="0">
            <x v="23"/>
          </reference>
          <reference field="3" count="1" selected="0">
            <x v="88"/>
          </reference>
          <reference field="4" count="1" selected="0">
            <x v="62"/>
          </reference>
          <reference field="6" count="1" selected="0">
            <x v="49"/>
          </reference>
          <reference field="7" count="1" selected="0">
            <x v="40"/>
          </reference>
          <reference field="8" count="1">
            <x v="2"/>
          </reference>
        </references>
      </pivotArea>
    </format>
    <format dxfId="1129">
      <pivotArea dataOnly="0" labelOnly="1" fieldPosition="0">
        <references count="6">
          <reference field="2" count="1" selected="0">
            <x v="23"/>
          </reference>
          <reference field="3" count="1" selected="0">
            <x v="94"/>
          </reference>
          <reference field="4" count="1" selected="0">
            <x v="201"/>
          </reference>
          <reference field="6" count="1" selected="0">
            <x v="141"/>
          </reference>
          <reference field="7" count="1" selected="0">
            <x v="111"/>
          </reference>
          <reference field="8" count="1">
            <x v="3"/>
          </reference>
        </references>
      </pivotArea>
    </format>
    <format dxfId="1128">
      <pivotArea dataOnly="0" labelOnly="1" fieldPosition="0">
        <references count="6">
          <reference field="2" count="1" selected="0">
            <x v="23"/>
          </reference>
          <reference field="3" count="1" selected="0">
            <x v="96"/>
          </reference>
          <reference field="4" count="1" selected="0">
            <x v="55"/>
          </reference>
          <reference field="6" count="1" selected="0">
            <x v="107"/>
          </reference>
          <reference field="7" count="1" selected="0">
            <x v="35"/>
          </reference>
          <reference field="8" count="1">
            <x v="4"/>
          </reference>
        </references>
      </pivotArea>
    </format>
    <format dxfId="1127">
      <pivotArea dataOnly="0" labelOnly="1" fieldPosition="0">
        <references count="6">
          <reference field="2" count="1" selected="0">
            <x v="23"/>
          </reference>
          <reference field="3" count="1" selected="0">
            <x v="96"/>
          </reference>
          <reference field="4" count="1" selected="0">
            <x v="60"/>
          </reference>
          <reference field="6" count="1" selected="0">
            <x v="79"/>
          </reference>
          <reference field="7" count="1" selected="0">
            <x v="87"/>
          </reference>
          <reference field="8" count="1">
            <x v="4"/>
          </reference>
        </references>
      </pivotArea>
    </format>
    <format dxfId="1126">
      <pivotArea dataOnly="0" labelOnly="1" fieldPosition="0">
        <references count="6">
          <reference field="2" count="1" selected="0">
            <x v="23"/>
          </reference>
          <reference field="3" count="1" selected="0">
            <x v="96"/>
          </reference>
          <reference field="4" count="1" selected="0">
            <x v="66"/>
          </reference>
          <reference field="6" count="1" selected="0">
            <x v="49"/>
          </reference>
          <reference field="7" count="1" selected="0">
            <x v="193"/>
          </reference>
          <reference field="8" count="1">
            <x v="4"/>
          </reference>
        </references>
      </pivotArea>
    </format>
    <format dxfId="1125">
      <pivotArea dataOnly="0" labelOnly="1" fieldPosition="0">
        <references count="6">
          <reference field="2" count="1" selected="0">
            <x v="23"/>
          </reference>
          <reference field="3" count="1" selected="0">
            <x v="107"/>
          </reference>
          <reference field="4" count="1" selected="0">
            <x v="194"/>
          </reference>
          <reference field="6" count="1" selected="0">
            <x v="109"/>
          </reference>
          <reference field="7" count="1" selected="0">
            <x v="68"/>
          </reference>
          <reference field="8" count="1">
            <x v="4"/>
          </reference>
        </references>
      </pivotArea>
    </format>
    <format dxfId="1124">
      <pivotArea dataOnly="0" labelOnly="1" fieldPosition="0">
        <references count="6">
          <reference field="2" count="1" selected="0">
            <x v="23"/>
          </reference>
          <reference field="3" count="1" selected="0">
            <x v="107"/>
          </reference>
          <reference field="4" count="1" selected="0">
            <x v="198"/>
          </reference>
          <reference field="6" count="1" selected="0">
            <x v="92"/>
          </reference>
          <reference field="7" count="1" selected="0">
            <x v="70"/>
          </reference>
          <reference field="8" count="1">
            <x v="4"/>
          </reference>
        </references>
      </pivotArea>
    </format>
    <format dxfId="1123">
      <pivotArea dataOnly="0" labelOnly="1" fieldPosition="0">
        <references count="6">
          <reference field="2" count="1" selected="0">
            <x v="23"/>
          </reference>
          <reference field="3" count="1" selected="0">
            <x v="125"/>
          </reference>
          <reference field="4" count="1" selected="0">
            <x v="201"/>
          </reference>
          <reference field="6" count="1" selected="0">
            <x v="141"/>
          </reference>
          <reference field="7" count="1" selected="0">
            <x v="111"/>
          </reference>
          <reference field="8" count="1">
            <x v="3"/>
          </reference>
        </references>
      </pivotArea>
    </format>
    <format dxfId="1122">
      <pivotArea dataOnly="0" labelOnly="1" fieldPosition="0">
        <references count="6">
          <reference field="2" count="1" selected="0">
            <x v="23"/>
          </reference>
          <reference field="3" count="1" selected="0">
            <x v="129"/>
          </reference>
          <reference field="4" count="1" selected="0">
            <x v="30"/>
          </reference>
          <reference field="6" count="1" selected="0">
            <x v="66"/>
          </reference>
          <reference field="7" count="1" selected="0">
            <x v="30"/>
          </reference>
          <reference field="8" count="1">
            <x v="4"/>
          </reference>
        </references>
      </pivotArea>
    </format>
    <format dxfId="1121">
      <pivotArea dataOnly="0" labelOnly="1" fieldPosition="0">
        <references count="6">
          <reference field="2" count="1" selected="0">
            <x v="23"/>
          </reference>
          <reference field="3" count="1" selected="0">
            <x v="129"/>
          </reference>
          <reference field="4" count="1" selected="0">
            <x v="45"/>
          </reference>
          <reference field="6" count="1" selected="0">
            <x v="119"/>
          </reference>
          <reference field="7" count="1" selected="0">
            <x v="96"/>
          </reference>
          <reference field="8" count="1">
            <x v="4"/>
          </reference>
        </references>
      </pivotArea>
    </format>
    <format dxfId="1120">
      <pivotArea dataOnly="0" labelOnly="1" fieldPosition="0">
        <references count="6">
          <reference field="2" count="1" selected="0">
            <x v="23"/>
          </reference>
          <reference field="3" count="1" selected="0">
            <x v="129"/>
          </reference>
          <reference field="4" count="1" selected="0">
            <x v="71"/>
          </reference>
          <reference field="6" count="1" selected="0">
            <x v="57"/>
          </reference>
          <reference field="7" count="1" selected="0">
            <x v="146"/>
          </reference>
          <reference field="8" count="1">
            <x v="4"/>
          </reference>
        </references>
      </pivotArea>
    </format>
    <format dxfId="1119">
      <pivotArea dataOnly="0" labelOnly="1" fieldPosition="0">
        <references count="6">
          <reference field="2" count="1" selected="0">
            <x v="23"/>
          </reference>
          <reference field="3" count="1" selected="0">
            <x v="129"/>
          </reference>
          <reference field="4" count="1" selected="0">
            <x v="120"/>
          </reference>
          <reference field="6" count="1" selected="0">
            <x v="24"/>
          </reference>
          <reference field="7" count="1" selected="0">
            <x v="27"/>
          </reference>
          <reference field="8" count="1">
            <x v="4"/>
          </reference>
        </references>
      </pivotArea>
    </format>
    <format dxfId="1118">
      <pivotArea dataOnly="0" labelOnly="1" fieldPosition="0">
        <references count="6">
          <reference field="2" count="1" selected="0">
            <x v="23"/>
          </reference>
          <reference field="3" count="1" selected="0">
            <x v="129"/>
          </reference>
          <reference field="4" count="1" selected="0">
            <x v="121"/>
          </reference>
          <reference field="6" count="1" selected="0">
            <x v="42"/>
          </reference>
          <reference field="7" count="1" selected="0">
            <x v="140"/>
          </reference>
          <reference field="8" count="1">
            <x v="4"/>
          </reference>
        </references>
      </pivotArea>
    </format>
    <format dxfId="1117">
      <pivotArea dataOnly="0" labelOnly="1" fieldPosition="0">
        <references count="6">
          <reference field="2" count="1" selected="0">
            <x v="23"/>
          </reference>
          <reference field="3" count="1" selected="0">
            <x v="129"/>
          </reference>
          <reference field="4" count="1" selected="0">
            <x v="132"/>
          </reference>
          <reference field="6" count="1" selected="0">
            <x v="15"/>
          </reference>
          <reference field="7" count="1" selected="0">
            <x v="26"/>
          </reference>
          <reference field="8" count="1">
            <x v="4"/>
          </reference>
        </references>
      </pivotArea>
    </format>
    <format dxfId="1116">
      <pivotArea dataOnly="0" labelOnly="1" fieldPosition="0">
        <references count="6">
          <reference field="2" count="1" selected="0">
            <x v="23"/>
          </reference>
          <reference field="3" count="1" selected="0">
            <x v="129"/>
          </reference>
          <reference field="4" count="1" selected="0">
            <x v="200"/>
          </reference>
          <reference field="6" count="1" selected="0">
            <x v="21"/>
          </reference>
          <reference field="7" count="1" selected="0">
            <x v="141"/>
          </reference>
          <reference field="8" count="1">
            <x v="4"/>
          </reference>
        </references>
      </pivotArea>
    </format>
    <format dxfId="1115">
      <pivotArea dataOnly="0" labelOnly="1" fieldPosition="0">
        <references count="6">
          <reference field="2" count="1" selected="0">
            <x v="23"/>
          </reference>
          <reference field="3" count="1" selected="0">
            <x v="148"/>
          </reference>
          <reference field="4" count="1" selected="0">
            <x v="201"/>
          </reference>
          <reference field="6" count="1" selected="0">
            <x v="141"/>
          </reference>
          <reference field="7" count="1" selected="0">
            <x v="111"/>
          </reference>
          <reference field="8" count="1">
            <x v="3"/>
          </reference>
        </references>
      </pivotArea>
    </format>
    <format dxfId="1114">
      <pivotArea dataOnly="0" labelOnly="1" fieldPosition="0">
        <references count="6">
          <reference field="2" count="1" selected="0">
            <x v="23"/>
          </reference>
          <reference field="3" count="1" selected="0">
            <x v="168"/>
          </reference>
          <reference field="4" count="1" selected="0">
            <x v="197"/>
          </reference>
          <reference field="6" count="1" selected="0">
            <x v="91"/>
          </reference>
          <reference field="7" count="1" selected="0">
            <x v="70"/>
          </reference>
          <reference field="8" count="1">
            <x v="4"/>
          </reference>
        </references>
      </pivotArea>
    </format>
    <format dxfId="1113">
      <pivotArea dataOnly="0" labelOnly="1" fieldPosition="0">
        <references count="6">
          <reference field="2" count="1" selected="0">
            <x v="23"/>
          </reference>
          <reference field="3" count="1" selected="0">
            <x v="172"/>
          </reference>
          <reference field="4" count="1" selected="0">
            <x v="201"/>
          </reference>
          <reference field="6" count="1" selected="0">
            <x v="141"/>
          </reference>
          <reference field="7" count="1" selected="0">
            <x v="111"/>
          </reference>
          <reference field="8" count="1">
            <x v="3"/>
          </reference>
        </references>
      </pivotArea>
    </format>
    <format dxfId="1112">
      <pivotArea dataOnly="0" labelOnly="1" fieldPosition="0">
        <references count="6">
          <reference field="2" count="1" selected="0">
            <x v="24"/>
          </reference>
          <reference field="3" count="1" selected="0">
            <x v="49"/>
          </reference>
          <reference field="4" count="1" selected="0">
            <x v="166"/>
          </reference>
          <reference field="6" count="1" selected="0">
            <x v="145"/>
          </reference>
          <reference field="7" count="1" selected="0">
            <x v="170"/>
          </reference>
          <reference field="8" count="1">
            <x v="2"/>
          </reference>
        </references>
      </pivotArea>
    </format>
    <format dxfId="1111">
      <pivotArea dataOnly="0" labelOnly="1" fieldPosition="0">
        <references count="6">
          <reference field="2" count="1" selected="0">
            <x v="24"/>
          </reference>
          <reference field="3" count="1" selected="0">
            <x v="49"/>
          </reference>
          <reference field="4" count="1" selected="0">
            <x v="195"/>
          </reference>
          <reference field="6" count="1" selected="0">
            <x v="149"/>
          </reference>
          <reference field="7" count="1" selected="0">
            <x v="41"/>
          </reference>
          <reference field="8" count="1">
            <x v="4"/>
          </reference>
        </references>
      </pivotArea>
    </format>
    <format dxfId="1110">
      <pivotArea dataOnly="0" labelOnly="1" fieldPosition="0">
        <references count="6">
          <reference field="2" count="1" selected="0">
            <x v="24"/>
          </reference>
          <reference field="3" count="1" selected="0">
            <x v="57"/>
          </reference>
          <reference field="4" count="1" selected="0">
            <x v="201"/>
          </reference>
          <reference field="6" count="1" selected="0">
            <x v="141"/>
          </reference>
          <reference field="7" count="1" selected="0">
            <x v="111"/>
          </reference>
          <reference field="8" count="1">
            <x v="3"/>
          </reference>
        </references>
      </pivotArea>
    </format>
    <format dxfId="1109">
      <pivotArea dataOnly="0" labelOnly="1" fieldPosition="0">
        <references count="6">
          <reference field="2" count="1" selected="0">
            <x v="24"/>
          </reference>
          <reference field="3" count="1" selected="0">
            <x v="64"/>
          </reference>
          <reference field="4" count="1" selected="0">
            <x v="50"/>
          </reference>
          <reference field="6" count="1" selected="0">
            <x v="49"/>
          </reference>
          <reference field="7" count="1" selected="0">
            <x v="86"/>
          </reference>
          <reference field="8" count="1">
            <x v="2"/>
          </reference>
        </references>
      </pivotArea>
    </format>
    <format dxfId="1108">
      <pivotArea dataOnly="0" labelOnly="1" fieldPosition="0">
        <references count="6">
          <reference field="2" count="1" selected="0">
            <x v="24"/>
          </reference>
          <reference field="3" count="1" selected="0">
            <x v="64"/>
          </reference>
          <reference field="4" count="1" selected="0">
            <x v="148"/>
          </reference>
          <reference field="6" count="1" selected="0">
            <x v="22"/>
          </reference>
          <reference field="7" count="1" selected="0">
            <x v="126"/>
          </reference>
          <reference field="8" count="1">
            <x v="4"/>
          </reference>
        </references>
      </pivotArea>
    </format>
    <format dxfId="1107">
      <pivotArea dataOnly="0" labelOnly="1" fieldPosition="0">
        <references count="6">
          <reference field="2" count="1" selected="0">
            <x v="24"/>
          </reference>
          <reference field="3" count="1" selected="0">
            <x v="149"/>
          </reference>
          <reference field="4" count="1" selected="0">
            <x v="201"/>
          </reference>
          <reference field="6" count="1" selected="0">
            <x v="141"/>
          </reference>
          <reference field="7" count="1" selected="0">
            <x v="111"/>
          </reference>
          <reference field="8" count="1">
            <x v="3"/>
          </reference>
        </references>
      </pivotArea>
    </format>
    <format dxfId="1106">
      <pivotArea dataOnly="0" labelOnly="1" fieldPosition="0">
        <references count="6">
          <reference field="2" count="1" selected="0">
            <x v="25"/>
          </reference>
          <reference field="3" count="1" selected="0">
            <x v="33"/>
          </reference>
          <reference field="4" count="1" selected="0">
            <x v="201"/>
          </reference>
          <reference field="6" count="1" selected="0">
            <x v="141"/>
          </reference>
          <reference field="7" count="1" selected="0">
            <x v="111"/>
          </reference>
          <reference field="8" count="1">
            <x v="3"/>
          </reference>
        </references>
      </pivotArea>
    </format>
    <format dxfId="1105">
      <pivotArea dataOnly="0" labelOnly="1" fieldPosition="0">
        <references count="6">
          <reference field="2" count="1" selected="0">
            <x v="25"/>
          </reference>
          <reference field="3" count="1" selected="0">
            <x v="47"/>
          </reference>
          <reference field="4" count="1" selected="0">
            <x v="34"/>
          </reference>
          <reference field="6" count="1" selected="0">
            <x v="94"/>
          </reference>
          <reference field="7" count="1" selected="0">
            <x v="150"/>
          </reference>
          <reference field="8" count="1">
            <x v="1"/>
          </reference>
        </references>
      </pivotArea>
    </format>
    <format dxfId="1104">
      <pivotArea dataOnly="0" labelOnly="1" fieldPosition="0">
        <references count="6">
          <reference field="2" count="1" selected="0">
            <x v="25"/>
          </reference>
          <reference field="3" count="1" selected="0">
            <x v="47"/>
          </reference>
          <reference field="4" count="1" selected="0">
            <x v="35"/>
          </reference>
          <reference field="6" count="1" selected="0">
            <x v="94"/>
          </reference>
          <reference field="7" count="1" selected="0">
            <x v="150"/>
          </reference>
          <reference field="8" count="1">
            <x v="1"/>
          </reference>
        </references>
      </pivotArea>
    </format>
    <format dxfId="1103">
      <pivotArea dataOnly="0" labelOnly="1" fieldPosition="0">
        <references count="6">
          <reference field="2" count="1" selected="0">
            <x v="25"/>
          </reference>
          <reference field="3" count="1" selected="0">
            <x v="47"/>
          </reference>
          <reference field="4" count="1" selected="0">
            <x v="174"/>
          </reference>
          <reference field="6" count="1" selected="0">
            <x v="73"/>
          </reference>
          <reference field="7" count="1" selected="0">
            <x v="181"/>
          </reference>
          <reference field="8" count="1">
            <x v="2"/>
          </reference>
        </references>
      </pivotArea>
    </format>
    <format dxfId="1102">
      <pivotArea dataOnly="0" labelOnly="1" fieldPosition="0">
        <references count="6">
          <reference field="2" count="1" selected="0">
            <x v="25"/>
          </reference>
          <reference field="3" count="1" selected="0">
            <x v="56"/>
          </reference>
          <reference field="4" count="1" selected="0">
            <x v="201"/>
          </reference>
          <reference field="6" count="1" selected="0">
            <x v="141"/>
          </reference>
          <reference field="7" count="1" selected="0">
            <x v="111"/>
          </reference>
          <reference field="8" count="1">
            <x v="3"/>
          </reference>
        </references>
      </pivotArea>
    </format>
    <format dxfId="1101">
      <pivotArea dataOnly="0" labelOnly="1" fieldPosition="0">
        <references count="6">
          <reference field="2" count="1" selected="0">
            <x v="25"/>
          </reference>
          <reference field="3" count="1" selected="0">
            <x v="59"/>
          </reference>
          <reference field="4" count="1" selected="0">
            <x v="49"/>
          </reference>
          <reference field="6" count="1" selected="0">
            <x v="88"/>
          </reference>
          <reference field="7" count="1" selected="0">
            <x v="21"/>
          </reference>
          <reference field="8" count="1">
            <x v="0"/>
          </reference>
        </references>
      </pivotArea>
    </format>
    <format dxfId="1100">
      <pivotArea dataOnly="0" labelOnly="1" fieldPosition="0">
        <references count="6">
          <reference field="2" count="1" selected="0">
            <x v="25"/>
          </reference>
          <reference field="3" count="1" selected="0">
            <x v="59"/>
          </reference>
          <reference field="4" count="1" selected="0">
            <x v="51"/>
          </reference>
          <reference field="6" count="1" selected="0">
            <x v="11"/>
          </reference>
          <reference field="7" count="1" selected="0">
            <x v="110"/>
          </reference>
          <reference field="8" count="1">
            <x v="0"/>
          </reference>
        </references>
      </pivotArea>
    </format>
    <format dxfId="1099">
      <pivotArea dataOnly="0" labelOnly="1" fieldPosition="0">
        <references count="6">
          <reference field="2" count="1" selected="0">
            <x v="25"/>
          </reference>
          <reference field="3" count="1" selected="0">
            <x v="59"/>
          </reference>
          <reference field="4" count="1" selected="0">
            <x v="93"/>
          </reference>
          <reference field="6" count="1" selected="0">
            <x v="38"/>
          </reference>
          <reference field="7" count="1" selected="0">
            <x v="69"/>
          </reference>
          <reference field="8" count="1">
            <x v="4"/>
          </reference>
        </references>
      </pivotArea>
    </format>
    <format dxfId="1098">
      <pivotArea dataOnly="0" labelOnly="1" fieldPosition="0">
        <references count="6">
          <reference field="2" count="1" selected="0">
            <x v="25"/>
          </reference>
          <reference field="3" count="1" selected="0">
            <x v="59"/>
          </reference>
          <reference field="4" count="1" selected="0">
            <x v="100"/>
          </reference>
          <reference field="6" count="1" selected="0">
            <x v="129"/>
          </reference>
          <reference field="7" count="1" selected="0">
            <x v="33"/>
          </reference>
          <reference field="8" count="1">
            <x v="0"/>
          </reference>
        </references>
      </pivotArea>
    </format>
    <format dxfId="1097">
      <pivotArea dataOnly="0" labelOnly="1" fieldPosition="0">
        <references count="6">
          <reference field="2" count="1" selected="0">
            <x v="25"/>
          </reference>
          <reference field="3" count="1" selected="0">
            <x v="59"/>
          </reference>
          <reference field="4" count="1" selected="0">
            <x v="129"/>
          </reference>
          <reference field="6" count="1" selected="0">
            <x v="143"/>
          </reference>
          <reference field="7" count="1" selected="0">
            <x v="194"/>
          </reference>
          <reference field="8" count="1">
            <x v="1"/>
          </reference>
        </references>
      </pivotArea>
    </format>
    <format dxfId="1096">
      <pivotArea dataOnly="0" labelOnly="1" fieldPosition="0">
        <references count="6">
          <reference field="2" count="1" selected="0">
            <x v="25"/>
          </reference>
          <reference field="3" count="1" selected="0">
            <x v="59"/>
          </reference>
          <reference field="4" count="1" selected="0">
            <x v="147"/>
          </reference>
          <reference field="6" count="1" selected="0">
            <x v="49"/>
          </reference>
          <reference field="7" count="1" selected="0">
            <x v="129"/>
          </reference>
          <reference field="8" count="1">
            <x v="4"/>
          </reference>
        </references>
      </pivotArea>
    </format>
    <format dxfId="1095">
      <pivotArea dataOnly="0" labelOnly="1" fieldPosition="0">
        <references count="6">
          <reference field="2" count="1" selected="0">
            <x v="25"/>
          </reference>
          <reference field="3" count="1" selected="0">
            <x v="60"/>
          </reference>
          <reference field="4" count="1" selected="0">
            <x v="48"/>
          </reference>
          <reference field="6" count="1" selected="0">
            <x v="88"/>
          </reference>
          <reference field="7" count="1" selected="0">
            <x v="21"/>
          </reference>
          <reference field="8" count="1">
            <x v="0"/>
          </reference>
        </references>
      </pivotArea>
    </format>
    <format dxfId="1094">
      <pivotArea dataOnly="0" labelOnly="1" fieldPosition="0">
        <references count="6">
          <reference field="2" count="1" selected="0">
            <x v="25"/>
          </reference>
          <reference field="3" count="1" selected="0">
            <x v="60"/>
          </reference>
          <reference field="4" count="1" selected="0">
            <x v="51"/>
          </reference>
          <reference field="6" count="1" selected="0">
            <x v="11"/>
          </reference>
          <reference field="7" count="1" selected="0">
            <x v="110"/>
          </reference>
          <reference field="8" count="1">
            <x v="4"/>
          </reference>
        </references>
      </pivotArea>
    </format>
    <format dxfId="1093">
      <pivotArea dataOnly="0" labelOnly="1" fieldPosition="0">
        <references count="6">
          <reference field="2" count="1" selected="0">
            <x v="25"/>
          </reference>
          <reference field="3" count="1" selected="0">
            <x v="60"/>
          </reference>
          <reference field="4" count="1" selected="0">
            <x v="53"/>
          </reference>
          <reference field="6" count="1" selected="0">
            <x v="72"/>
          </reference>
          <reference field="7" count="1" selected="0">
            <x v="54"/>
          </reference>
          <reference field="8" count="1">
            <x v="0"/>
          </reference>
        </references>
      </pivotArea>
    </format>
    <format dxfId="1092">
      <pivotArea dataOnly="0" labelOnly="1" fieldPosition="0">
        <references count="6">
          <reference field="2" count="1" selected="0">
            <x v="25"/>
          </reference>
          <reference field="3" count="1" selected="0">
            <x v="60"/>
          </reference>
          <reference field="4" count="1" selected="0">
            <x v="61"/>
          </reference>
          <reference field="6" count="1" selected="0">
            <x v="7"/>
          </reference>
          <reference field="7" count="1" selected="0">
            <x v="9"/>
          </reference>
          <reference field="8" count="1">
            <x v="4"/>
          </reference>
        </references>
      </pivotArea>
    </format>
    <format dxfId="1091">
      <pivotArea dataOnly="0" labelOnly="1" fieldPosition="0">
        <references count="6">
          <reference field="2" count="1" selected="0">
            <x v="25"/>
          </reference>
          <reference field="3" count="1" selected="0">
            <x v="60"/>
          </reference>
          <reference field="4" count="1" selected="0">
            <x v="93"/>
          </reference>
          <reference field="6" count="1" selected="0">
            <x v="38"/>
          </reference>
          <reference field="7" count="1" selected="0">
            <x v="69"/>
          </reference>
          <reference field="8" count="1">
            <x v="4"/>
          </reference>
        </references>
      </pivotArea>
    </format>
    <format dxfId="1090">
      <pivotArea dataOnly="0" labelOnly="1" fieldPosition="0">
        <references count="6">
          <reference field="2" count="1" selected="0">
            <x v="25"/>
          </reference>
          <reference field="3" count="1" selected="0">
            <x v="60"/>
          </reference>
          <reference field="4" count="1" selected="0">
            <x v="158"/>
          </reference>
          <reference field="6" count="1" selected="0">
            <x v="138"/>
          </reference>
          <reference field="7" count="1" selected="0">
            <x v="34"/>
          </reference>
          <reference field="8" count="1">
            <x v="0"/>
          </reference>
        </references>
      </pivotArea>
    </format>
    <format dxfId="1089">
      <pivotArea dataOnly="0" labelOnly="1" fieldPosition="0">
        <references count="6">
          <reference field="2" count="1" selected="0">
            <x v="25"/>
          </reference>
          <reference field="3" count="1" selected="0">
            <x v="131"/>
          </reference>
          <reference field="4" count="1" selected="0">
            <x v="51"/>
          </reference>
          <reference field="6" count="1" selected="0">
            <x v="1"/>
          </reference>
          <reference field="7" count="1" selected="0">
            <x v="42"/>
          </reference>
          <reference field="8" count="1">
            <x v="4"/>
          </reference>
        </references>
      </pivotArea>
    </format>
    <format dxfId="1088">
      <pivotArea dataOnly="0" labelOnly="1" fieldPosition="0">
        <references count="6">
          <reference field="2" count="1" selected="0">
            <x v="25"/>
          </reference>
          <reference field="3" count="1" selected="0">
            <x v="131"/>
          </reference>
          <reference field="4" count="1" selected="0">
            <x v="69"/>
          </reference>
          <reference field="6" count="1" selected="0">
            <x v="51"/>
          </reference>
          <reference field="7" count="1" selected="0">
            <x v="47"/>
          </reference>
          <reference field="8" count="1">
            <x v="0"/>
          </reference>
        </references>
      </pivotArea>
    </format>
    <format dxfId="1087">
      <pivotArea dataOnly="0" labelOnly="1" fieldPosition="0">
        <references count="6">
          <reference field="2" count="1" selected="0">
            <x v="25"/>
          </reference>
          <reference field="3" count="1" selected="0">
            <x v="131"/>
          </reference>
          <reference field="4" count="1" selected="0">
            <x v="69"/>
          </reference>
          <reference field="6" count="1" selected="0">
            <x v="136"/>
          </reference>
          <reference field="7" count="1" selected="0">
            <x v="47"/>
          </reference>
          <reference field="8" count="1">
            <x v="0"/>
          </reference>
        </references>
      </pivotArea>
    </format>
    <format dxfId="1086">
      <pivotArea dataOnly="0" labelOnly="1" fieldPosition="0">
        <references count="6">
          <reference field="2" count="1" selected="0">
            <x v="25"/>
          </reference>
          <reference field="3" count="1" selected="0">
            <x v="131"/>
          </reference>
          <reference field="4" count="1" selected="0">
            <x v="130"/>
          </reference>
          <reference field="6" count="1" selected="0">
            <x v="47"/>
          </reference>
          <reference field="7" count="1" selected="0">
            <x v="36"/>
          </reference>
          <reference field="8" count="1">
            <x v="1"/>
          </reference>
        </references>
      </pivotArea>
    </format>
    <format dxfId="1085">
      <pivotArea dataOnly="0" labelOnly="1" fieldPosition="0">
        <references count="6">
          <reference field="2" count="1" selected="0">
            <x v="25"/>
          </reference>
          <reference field="3" count="1" selected="0">
            <x v="132"/>
          </reference>
          <reference field="4" count="1" selected="0">
            <x v="201"/>
          </reference>
          <reference field="6" count="1" selected="0">
            <x v="141"/>
          </reference>
          <reference field="7" count="1" selected="0">
            <x v="111"/>
          </reference>
          <reference field="8" count="1">
            <x v="3"/>
          </reference>
        </references>
      </pivotArea>
    </format>
    <format dxfId="1084">
      <pivotArea dataOnly="0" labelOnly="1" fieldPosition="0">
        <references count="6">
          <reference field="2" count="1" selected="0">
            <x v="26"/>
          </reference>
          <reference field="3" count="1" selected="0">
            <x v="87"/>
          </reference>
          <reference field="4" count="1" selected="0">
            <x v="201"/>
          </reference>
          <reference field="6" count="1" selected="0">
            <x v="141"/>
          </reference>
          <reference field="7" count="1" selected="0">
            <x v="111"/>
          </reference>
          <reference field="8" count="1">
            <x v="3"/>
          </reference>
        </references>
      </pivotArea>
    </format>
    <format dxfId="1083">
      <pivotArea field="0" type="button" dataOnly="0" labelOnly="1" outline="0" axis="axisPage" fieldPosition="0"/>
    </format>
    <format dxfId="1082">
      <pivotArea field="0" type="button" dataOnly="0" labelOnly="1" outline="0" axis="axisPage" fieldPosition="0"/>
    </format>
    <format dxfId="1081">
      <pivotArea field="0" type="button" dataOnly="0" labelOnly="1" outline="0" axis="axisPage" fieldPosition="0"/>
    </format>
    <format dxfId="1080">
      <pivotArea dataOnly="0" labelOnly="1" fieldPosition="0">
        <references count="1">
          <reference field="1" count="0"/>
        </references>
      </pivotArea>
    </format>
    <format dxfId="1079">
      <pivotArea dataOnly="0" labelOnly="1" fieldPosition="0">
        <references count="1">
          <reference field="1" count="0"/>
        </references>
      </pivotArea>
    </format>
    <format dxfId="1078">
      <pivotArea dataOnly="0" labelOnly="1" fieldPosition="0">
        <references count="1">
          <reference field="1" count="0"/>
        </references>
      </pivotArea>
    </format>
    <format dxfId="1077">
      <pivotArea dataOnly="0" labelOnly="1" fieldPosition="0">
        <references count="1">
          <reference field="1" count="0"/>
        </references>
      </pivotArea>
    </format>
    <format dxfId="1076">
      <pivotArea dataOnly="0" labelOnly="1" fieldPosition="0">
        <references count="1">
          <reference field="1" count="0"/>
        </references>
      </pivotArea>
    </format>
    <format dxfId="1075">
      <pivotArea type="all" dataOnly="0" outline="0" fieldPosition="0"/>
    </format>
    <format dxfId="1074">
      <pivotArea field="1" type="button" dataOnly="0" labelOnly="1" outline="0" axis="axisRow" fieldPosition="0"/>
    </format>
    <format dxfId="1073">
      <pivotArea field="4" type="button" dataOnly="0" labelOnly="1" outline="0" axis="axisRow" fieldPosition="2"/>
    </format>
    <format dxfId="1072">
      <pivotArea field="6" type="button" dataOnly="0" labelOnly="1" outline="0" axis="axisRow" fieldPosition="3"/>
    </format>
    <format dxfId="1071">
      <pivotArea field="7" type="button" dataOnly="0" labelOnly="1" outline="0" axis="axisRow" fieldPosition="4"/>
    </format>
    <format dxfId="1070">
      <pivotArea field="8" type="button" dataOnly="0" labelOnly="1" outline="0" axis="axisRow" fieldPosition="5"/>
    </format>
    <format dxfId="1069">
      <pivotArea dataOnly="0" labelOnly="1" fieldPosition="0">
        <references count="1">
          <reference field="1" count="0"/>
        </references>
      </pivotArea>
    </format>
    <format dxfId="1068">
      <pivotArea dataOnly="0" labelOnly="1" grandRow="1" outline="0" fieldPosition="0"/>
    </format>
    <format dxfId="1067">
      <pivotArea dataOnly="0" labelOnly="1" fieldPosition="0">
        <references count="2">
          <reference field="1" count="1" selected="0">
            <x v="0"/>
          </reference>
          <reference field="3" count="6">
            <x v="45"/>
            <x v="72"/>
            <x v="126"/>
            <x v="133"/>
            <x v="142"/>
            <x v="167"/>
          </reference>
        </references>
      </pivotArea>
    </format>
    <format dxfId="1066">
      <pivotArea dataOnly="0" labelOnly="1" fieldPosition="0">
        <references count="2">
          <reference field="1" count="1" selected="0">
            <x v="1"/>
          </reference>
          <reference field="3" count="22">
            <x v="3"/>
            <x v="27"/>
            <x v="37"/>
            <x v="38"/>
            <x v="67"/>
            <x v="70"/>
            <x v="71"/>
            <x v="72"/>
            <x v="73"/>
            <x v="115"/>
            <x v="124"/>
            <x v="127"/>
            <x v="128"/>
            <x v="136"/>
            <x v="138"/>
            <x v="139"/>
            <x v="140"/>
            <x v="150"/>
            <x v="153"/>
            <x v="158"/>
            <x v="161"/>
            <x v="170"/>
          </reference>
        </references>
      </pivotArea>
    </format>
    <format dxfId="1065">
      <pivotArea dataOnly="0" labelOnly="1" fieldPosition="0">
        <references count="2">
          <reference field="1" count="1" selected="0">
            <x v="2"/>
          </reference>
          <reference field="3" count="14">
            <x v="15"/>
            <x v="26"/>
            <x v="28"/>
            <x v="66"/>
            <x v="74"/>
            <x v="79"/>
            <x v="80"/>
            <x v="82"/>
            <x v="84"/>
            <x v="92"/>
            <x v="100"/>
            <x v="102"/>
            <x v="105"/>
            <x v="160"/>
          </reference>
        </references>
      </pivotArea>
    </format>
    <format dxfId="1064">
      <pivotArea dataOnly="0" labelOnly="1" fieldPosition="0">
        <references count="2">
          <reference field="1" count="1" selected="0">
            <x v="3"/>
          </reference>
          <reference field="3" count="14">
            <x v="83"/>
            <x v="86"/>
            <x v="89"/>
            <x v="95"/>
            <x v="97"/>
            <x v="104"/>
            <x v="106"/>
            <x v="109"/>
            <x v="113"/>
            <x v="114"/>
            <x v="144"/>
            <x v="145"/>
            <x v="157"/>
            <x v="169"/>
          </reference>
        </references>
      </pivotArea>
    </format>
    <format dxfId="1063">
      <pivotArea dataOnly="0" labelOnly="1" fieldPosition="0">
        <references count="2">
          <reference field="1" count="1" selected="0">
            <x v="4"/>
          </reference>
          <reference field="3" count="2">
            <x v="32"/>
            <x v="52"/>
          </reference>
        </references>
      </pivotArea>
    </format>
    <format dxfId="1062">
      <pivotArea dataOnly="0" labelOnly="1" fieldPosition="0">
        <references count="2">
          <reference field="1" count="1" selected="0">
            <x v="5"/>
          </reference>
          <reference field="3" count="4">
            <x v="19"/>
            <x v="24"/>
            <x v="25"/>
            <x v="62"/>
          </reference>
        </references>
      </pivotArea>
    </format>
    <format dxfId="1061">
      <pivotArea dataOnly="0" labelOnly="1" fieldPosition="0">
        <references count="2">
          <reference field="1" count="1" selected="0">
            <x v="6"/>
          </reference>
          <reference field="3" count="8">
            <x v="9"/>
            <x v="34"/>
            <x v="35"/>
            <x v="98"/>
            <x v="99"/>
            <x v="101"/>
            <x v="148"/>
            <x v="171"/>
          </reference>
        </references>
      </pivotArea>
    </format>
    <format dxfId="1060">
      <pivotArea dataOnly="0" labelOnly="1" fieldPosition="0">
        <references count="2">
          <reference field="1" count="1" selected="0">
            <x v="7"/>
          </reference>
          <reference field="3" count="5">
            <x v="118"/>
            <x v="119"/>
            <x v="120"/>
            <x v="121"/>
            <x v="122"/>
          </reference>
        </references>
      </pivotArea>
    </format>
    <format dxfId="1059">
      <pivotArea dataOnly="0" labelOnly="1" fieldPosition="0">
        <references count="2">
          <reference field="1" count="1" selected="0">
            <x v="8"/>
          </reference>
          <reference field="3" count="4">
            <x v="40"/>
            <x v="137"/>
            <x v="146"/>
            <x v="147"/>
          </reference>
        </references>
      </pivotArea>
    </format>
    <format dxfId="1058">
      <pivotArea dataOnly="0" labelOnly="1" fieldPosition="0">
        <references count="2">
          <reference field="1" count="1" selected="0">
            <x v="9"/>
          </reference>
          <reference field="3" count="5">
            <x v="6"/>
            <x v="8"/>
            <x v="39"/>
            <x v="55"/>
            <x v="68"/>
          </reference>
        </references>
      </pivotArea>
    </format>
    <format dxfId="1057">
      <pivotArea dataOnly="0" labelOnly="1" fieldPosition="0">
        <references count="2">
          <reference field="1" count="1" selected="0">
            <x v="10"/>
          </reference>
          <reference field="3" count="9">
            <x v="33"/>
            <x v="47"/>
            <x v="56"/>
            <x v="58"/>
            <x v="59"/>
            <x v="60"/>
            <x v="61"/>
            <x v="76"/>
            <x v="131"/>
          </reference>
        </references>
      </pivotArea>
    </format>
    <format dxfId="1056">
      <pivotArea dataOnly="0" labelOnly="1" fieldPosition="0">
        <references count="2">
          <reference field="1" count="1" selected="0">
            <x v="11"/>
          </reference>
          <reference field="3" count="15">
            <x v="1"/>
            <x v="4"/>
            <x v="5"/>
            <x v="16"/>
            <x v="36"/>
            <x v="46"/>
            <x v="54"/>
            <x v="88"/>
            <x v="94"/>
            <x v="96"/>
            <x v="107"/>
            <x v="125"/>
            <x v="129"/>
            <x v="168"/>
            <x v="172"/>
          </reference>
        </references>
      </pivotArea>
    </format>
    <format dxfId="1055">
      <pivotArea dataOnly="0" labelOnly="1" fieldPosition="0">
        <references count="2">
          <reference field="1" count="1" selected="0">
            <x v="12"/>
          </reference>
          <reference field="3" count="9">
            <x v="2"/>
            <x v="20"/>
            <x v="78"/>
            <x v="103"/>
            <x v="135"/>
            <x v="162"/>
            <x v="164"/>
            <x v="165"/>
            <x v="166"/>
          </reference>
        </references>
      </pivotArea>
    </format>
    <format dxfId="1054">
      <pivotArea dataOnly="0" labelOnly="1" fieldPosition="0">
        <references count="2">
          <reference field="1" count="1" selected="0">
            <x v="13"/>
          </reference>
          <reference field="3" count="7">
            <x v="78"/>
            <x v="91"/>
            <x v="112"/>
            <x v="123"/>
            <x v="130"/>
            <x v="149"/>
            <x v="154"/>
          </reference>
        </references>
      </pivotArea>
    </format>
    <format dxfId="1053">
      <pivotArea dataOnly="0" labelOnly="1" fieldPosition="0">
        <references count="2">
          <reference field="1" count="1" selected="0">
            <x v="14"/>
          </reference>
          <reference field="3" count="8">
            <x v="75"/>
            <x v="77"/>
            <x v="85"/>
            <x v="90"/>
            <x v="93"/>
            <x v="111"/>
            <x v="112"/>
            <x v="149"/>
          </reference>
        </references>
      </pivotArea>
    </format>
    <format dxfId="1052">
      <pivotArea dataOnly="0" labelOnly="1" fieldPosition="0">
        <references count="2">
          <reference field="1" count="1" selected="0">
            <x v="15"/>
          </reference>
          <reference field="3" count="6">
            <x v="30"/>
            <x v="81"/>
            <x v="87"/>
            <x v="108"/>
            <x v="132"/>
            <x v="156"/>
          </reference>
        </references>
      </pivotArea>
    </format>
    <format dxfId="1051">
      <pivotArea dataOnly="0" labelOnly="1" fieldPosition="0">
        <references count="2">
          <reference field="1" count="1" selected="0">
            <x v="16"/>
          </reference>
          <reference field="3" count="4">
            <x v="17"/>
            <x v="18"/>
            <x v="110"/>
            <x v="116"/>
          </reference>
        </references>
      </pivotArea>
    </format>
    <format dxfId="1050">
      <pivotArea dataOnly="0" labelOnly="1" fieldPosition="0">
        <references count="2">
          <reference field="1" count="1" selected="0">
            <x v="17"/>
          </reference>
          <reference field="3" count="7">
            <x v="0"/>
            <x v="11"/>
            <x v="48"/>
            <x v="69"/>
            <x v="134"/>
            <x v="159"/>
            <x v="163"/>
          </reference>
        </references>
      </pivotArea>
    </format>
    <format dxfId="1049">
      <pivotArea dataOnly="0" labelOnly="1" fieldPosition="0">
        <references count="2">
          <reference field="1" count="1" selected="0">
            <x v="18"/>
          </reference>
          <reference field="3" count="7">
            <x v="10"/>
            <x v="21"/>
            <x v="29"/>
            <x v="50"/>
            <x v="57"/>
            <x v="76"/>
            <x v="117"/>
          </reference>
        </references>
      </pivotArea>
    </format>
    <format dxfId="1048">
      <pivotArea dataOnly="0" labelOnly="1" fieldPosition="0">
        <references count="2">
          <reference field="1" count="1" selected="0">
            <x v="19"/>
          </reference>
          <reference field="3" count="5">
            <x v="23"/>
            <x v="31"/>
            <x v="141"/>
            <x v="151"/>
            <x v="152"/>
          </reference>
        </references>
      </pivotArea>
    </format>
    <format dxfId="1047">
      <pivotArea dataOnly="0" labelOnly="1" fieldPosition="0">
        <references count="2">
          <reference field="1" count="1" selected="0">
            <x v="20"/>
          </reference>
          <reference field="3" count="5">
            <x v="12"/>
            <x v="13"/>
            <x v="44"/>
            <x v="53"/>
            <x v="143"/>
          </reference>
        </references>
      </pivotArea>
    </format>
    <format dxfId="1046">
      <pivotArea dataOnly="0" labelOnly="1" fieldPosition="0">
        <references count="2">
          <reference field="1" count="1" selected="0">
            <x v="21"/>
          </reference>
          <reference field="3" count="4">
            <x v="14"/>
            <x v="51"/>
            <x v="63"/>
            <x v="65"/>
          </reference>
        </references>
      </pivotArea>
    </format>
    <format dxfId="1045">
      <pivotArea dataOnly="0" labelOnly="1" fieldPosition="0">
        <references count="2">
          <reference field="1" count="1" selected="0">
            <x v="22"/>
          </reference>
          <reference field="3" count="2">
            <x v="49"/>
            <x v="64"/>
          </reference>
        </references>
      </pivotArea>
    </format>
    <format dxfId="1044">
      <pivotArea dataOnly="0" labelOnly="1" fieldPosition="0">
        <references count="2">
          <reference field="1" count="1" selected="0">
            <x v="23"/>
          </reference>
          <reference field="3" count="6">
            <x v="7"/>
            <x v="22"/>
            <x v="41"/>
            <x v="42"/>
            <x v="43"/>
            <x v="155"/>
          </reference>
        </references>
      </pivotArea>
    </format>
    <format dxfId="1043">
      <pivotArea dataOnly="0" labelOnly="1" fieldPosition="0">
        <references count="3">
          <reference field="1" count="1" selected="0">
            <x v="0"/>
          </reference>
          <reference field="3" count="1" selected="0">
            <x v="45"/>
          </reference>
          <reference field="4" count="3">
            <x v="88"/>
            <x v="191"/>
            <x v="192"/>
          </reference>
        </references>
      </pivotArea>
    </format>
    <format dxfId="1042">
      <pivotArea dataOnly="0" labelOnly="1" fieldPosition="0">
        <references count="3">
          <reference field="1" count="1" selected="0">
            <x v="0"/>
          </reference>
          <reference field="3" count="1" selected="0">
            <x v="72"/>
          </reference>
          <reference field="4" count="1">
            <x v="201"/>
          </reference>
        </references>
      </pivotArea>
    </format>
    <format dxfId="1041">
      <pivotArea dataOnly="0" labelOnly="1" fieldPosition="0">
        <references count="3">
          <reference field="1" count="1" selected="0">
            <x v="0"/>
          </reference>
          <reference field="3" count="1" selected="0">
            <x v="126"/>
          </reference>
          <reference field="4" count="2">
            <x v="11"/>
            <x v="22"/>
          </reference>
        </references>
      </pivotArea>
    </format>
    <format dxfId="1040">
      <pivotArea dataOnly="0" labelOnly="1" fieldPosition="0">
        <references count="3">
          <reference field="1" count="1" selected="0">
            <x v="0"/>
          </reference>
          <reference field="3" count="1" selected="0">
            <x v="133"/>
          </reference>
          <reference field="4" count="2">
            <x v="38"/>
            <x v="64"/>
          </reference>
        </references>
      </pivotArea>
    </format>
    <format dxfId="1039">
      <pivotArea dataOnly="0" labelOnly="1" fieldPosition="0">
        <references count="3">
          <reference field="1" count="1" selected="0">
            <x v="0"/>
          </reference>
          <reference field="3" count="1" selected="0">
            <x v="142"/>
          </reference>
          <reference field="4" count="1">
            <x v="201"/>
          </reference>
        </references>
      </pivotArea>
    </format>
    <format dxfId="1038">
      <pivotArea dataOnly="0" labelOnly="1" fieldPosition="0">
        <references count="3">
          <reference field="1" count="1" selected="0">
            <x v="1"/>
          </reference>
          <reference field="3" count="1" selected="0">
            <x v="3"/>
          </reference>
          <reference field="4" count="1">
            <x v="201"/>
          </reference>
        </references>
      </pivotArea>
    </format>
    <format dxfId="1037">
      <pivotArea dataOnly="0" labelOnly="1" fieldPosition="0">
        <references count="3">
          <reference field="1" count="1" selected="0">
            <x v="1"/>
          </reference>
          <reference field="3" count="1" selected="0">
            <x v="27"/>
          </reference>
          <reference field="4" count="2">
            <x v="39"/>
            <x v="181"/>
          </reference>
        </references>
      </pivotArea>
    </format>
    <format dxfId="1036">
      <pivotArea dataOnly="0" labelOnly="1" fieldPosition="0">
        <references count="3">
          <reference field="1" count="1" selected="0">
            <x v="1"/>
          </reference>
          <reference field="3" count="1" selected="0">
            <x v="37"/>
          </reference>
          <reference field="4" count="1">
            <x v="201"/>
          </reference>
        </references>
      </pivotArea>
    </format>
    <format dxfId="1035">
      <pivotArea dataOnly="0" labelOnly="1" fieldPosition="0">
        <references count="3">
          <reference field="1" count="1" selected="0">
            <x v="1"/>
          </reference>
          <reference field="3" count="1" selected="0">
            <x v="67"/>
          </reference>
          <reference field="4" count="2">
            <x v="82"/>
            <x v="123"/>
          </reference>
        </references>
      </pivotArea>
    </format>
    <format dxfId="1034">
      <pivotArea dataOnly="0" labelOnly="1" fieldPosition="0">
        <references count="3">
          <reference field="1" count="1" selected="0">
            <x v="1"/>
          </reference>
          <reference field="3" count="1" selected="0">
            <x v="70"/>
          </reference>
          <reference field="4" count="1">
            <x v="83"/>
          </reference>
        </references>
      </pivotArea>
    </format>
    <format dxfId="1033">
      <pivotArea dataOnly="0" labelOnly="1" fieldPosition="0">
        <references count="3">
          <reference field="1" count="1" selected="0">
            <x v="1"/>
          </reference>
          <reference field="3" count="1" selected="0">
            <x v="71"/>
          </reference>
          <reference field="4" count="2">
            <x v="28"/>
            <x v="83"/>
          </reference>
        </references>
      </pivotArea>
    </format>
    <format dxfId="1032">
      <pivotArea dataOnly="0" labelOnly="1" fieldPosition="0">
        <references count="3">
          <reference field="1" count="1" selected="0">
            <x v="1"/>
          </reference>
          <reference field="3" count="1" selected="0">
            <x v="72"/>
          </reference>
          <reference field="4" count="1">
            <x v="201"/>
          </reference>
        </references>
      </pivotArea>
    </format>
    <format dxfId="1031">
      <pivotArea dataOnly="0" labelOnly="1" fieldPosition="0">
        <references count="3">
          <reference field="1" count="1" selected="0">
            <x v="1"/>
          </reference>
          <reference field="3" count="1" selected="0">
            <x v="73"/>
          </reference>
          <reference field="4" count="1">
            <x v="26"/>
          </reference>
        </references>
      </pivotArea>
    </format>
    <format dxfId="1030">
      <pivotArea dataOnly="0" labelOnly="1" fieldPosition="0">
        <references count="3">
          <reference field="1" count="1" selected="0">
            <x v="1"/>
          </reference>
          <reference field="3" count="1" selected="0">
            <x v="115"/>
          </reference>
          <reference field="4" count="1">
            <x v="201"/>
          </reference>
        </references>
      </pivotArea>
    </format>
    <format dxfId="1029">
      <pivotArea dataOnly="0" labelOnly="1" fieldPosition="0">
        <references count="3">
          <reference field="1" count="1" selected="0">
            <x v="1"/>
          </reference>
          <reference field="3" count="1" selected="0">
            <x v="139"/>
          </reference>
          <reference field="4" count="2">
            <x v="11"/>
            <x v="26"/>
          </reference>
        </references>
      </pivotArea>
    </format>
    <format dxfId="1028">
      <pivotArea dataOnly="0" labelOnly="1" fieldPosition="0">
        <references count="3">
          <reference field="1" count="1" selected="0">
            <x v="1"/>
          </reference>
          <reference field="3" count="1" selected="0">
            <x v="140"/>
          </reference>
          <reference field="4" count="1">
            <x v="201"/>
          </reference>
        </references>
      </pivotArea>
    </format>
    <format dxfId="1027">
      <pivotArea dataOnly="0" labelOnly="1" fieldPosition="0">
        <references count="3">
          <reference field="1" count="1" selected="0">
            <x v="1"/>
          </reference>
          <reference field="3" count="1" selected="0">
            <x v="153"/>
          </reference>
          <reference field="4" count="4">
            <x v="5"/>
            <x v="54"/>
            <x v="181"/>
            <x v="189"/>
          </reference>
        </references>
      </pivotArea>
    </format>
    <format dxfId="1026">
      <pivotArea dataOnly="0" labelOnly="1" fieldPosition="0">
        <references count="3">
          <reference field="1" count="1" selected="0">
            <x v="1"/>
          </reference>
          <reference field="3" count="1" selected="0">
            <x v="158"/>
          </reference>
          <reference field="4" count="1">
            <x v="201"/>
          </reference>
        </references>
      </pivotArea>
    </format>
    <format dxfId="1025">
      <pivotArea dataOnly="0" labelOnly="1" fieldPosition="0">
        <references count="3">
          <reference field="1" count="1" selected="0">
            <x v="1"/>
          </reference>
          <reference field="3" count="1" selected="0">
            <x v="161"/>
          </reference>
          <reference field="4" count="1">
            <x v="25"/>
          </reference>
        </references>
      </pivotArea>
    </format>
    <format dxfId="1024">
      <pivotArea dataOnly="0" labelOnly="1" fieldPosition="0">
        <references count="3">
          <reference field="1" count="1" selected="0">
            <x v="1"/>
          </reference>
          <reference field="3" count="1" selected="0">
            <x v="170"/>
          </reference>
          <reference field="4" count="1">
            <x v="201"/>
          </reference>
        </references>
      </pivotArea>
    </format>
    <format dxfId="1023">
      <pivotArea dataOnly="0" labelOnly="1" fieldPosition="0">
        <references count="3">
          <reference field="1" count="1" selected="0">
            <x v="2"/>
          </reference>
          <reference field="3" count="1" selected="0">
            <x v="15"/>
          </reference>
          <reference field="4" count="1">
            <x v="201"/>
          </reference>
        </references>
      </pivotArea>
    </format>
    <format dxfId="1022">
      <pivotArea dataOnly="0" labelOnly="1" fieldPosition="0">
        <references count="3">
          <reference field="1" count="1" selected="0">
            <x v="2"/>
          </reference>
          <reference field="3" count="1" selected="0">
            <x v="74"/>
          </reference>
          <reference field="4" count="1">
            <x v="201"/>
          </reference>
        </references>
      </pivotArea>
    </format>
    <format dxfId="1021">
      <pivotArea dataOnly="0" labelOnly="1" fieldPosition="0">
        <references count="3">
          <reference field="1" count="1" selected="0">
            <x v="2"/>
          </reference>
          <reference field="3" count="1" selected="0">
            <x v="82"/>
          </reference>
          <reference field="4" count="10">
            <x v="10"/>
            <x v="40"/>
            <x v="70"/>
            <x v="90"/>
            <x v="95"/>
            <x v="98"/>
            <x v="113"/>
            <x v="135"/>
            <x v="162"/>
            <x v="193"/>
          </reference>
        </references>
      </pivotArea>
    </format>
    <format dxfId="1020">
      <pivotArea dataOnly="0" labelOnly="1" fieldPosition="0">
        <references count="3">
          <reference field="1" count="1" selected="0">
            <x v="2"/>
          </reference>
          <reference field="3" count="1" selected="0">
            <x v="84"/>
          </reference>
          <reference field="4" count="1">
            <x v="201"/>
          </reference>
        </references>
      </pivotArea>
    </format>
    <format dxfId="1019">
      <pivotArea dataOnly="0" labelOnly="1" fieldPosition="0">
        <references count="3">
          <reference field="1" count="1" selected="0">
            <x v="2"/>
          </reference>
          <reference field="3" count="1" selected="0">
            <x v="100"/>
          </reference>
          <reference field="4" count="8">
            <x v="8"/>
            <x v="44"/>
            <x v="56"/>
            <x v="96"/>
            <x v="106"/>
            <x v="178"/>
            <x v="182"/>
            <x v="186"/>
          </reference>
        </references>
      </pivotArea>
    </format>
    <format dxfId="1018">
      <pivotArea dataOnly="0" labelOnly="1" fieldPosition="0">
        <references count="3">
          <reference field="1" count="1" selected="0">
            <x v="2"/>
          </reference>
          <reference field="3" count="1" selected="0">
            <x v="102"/>
          </reference>
          <reference field="4" count="7">
            <x v="2"/>
            <x v="9"/>
            <x v="44"/>
            <x v="57"/>
            <x v="97"/>
            <x v="182"/>
            <x v="196"/>
          </reference>
        </references>
      </pivotArea>
    </format>
    <format dxfId="1017">
      <pivotArea dataOnly="0" labelOnly="1" fieldPosition="0">
        <references count="3">
          <reference field="1" count="1" selected="0">
            <x v="2"/>
          </reference>
          <reference field="3" count="1" selected="0">
            <x v="105"/>
          </reference>
          <reference field="4" count="1">
            <x v="201"/>
          </reference>
        </references>
      </pivotArea>
    </format>
    <format dxfId="1016">
      <pivotArea dataOnly="0" labelOnly="1" fieldPosition="0">
        <references count="3">
          <reference field="1" count="1" selected="0">
            <x v="3"/>
          </reference>
          <reference field="3" count="1" selected="0">
            <x v="83"/>
          </reference>
          <reference field="4" count="1">
            <x v="201"/>
          </reference>
        </references>
      </pivotArea>
    </format>
    <format dxfId="1015">
      <pivotArea dataOnly="0" labelOnly="1" fieldPosition="0">
        <references count="3">
          <reference field="1" count="1" selected="0">
            <x v="3"/>
          </reference>
          <reference field="3" count="1" selected="0">
            <x v="86"/>
          </reference>
          <reference field="4" count="3">
            <x v="26"/>
            <x v="94"/>
            <x v="107"/>
          </reference>
        </references>
      </pivotArea>
    </format>
    <format dxfId="1014">
      <pivotArea dataOnly="0" labelOnly="1" fieldPosition="0">
        <references count="3">
          <reference field="1" count="1" selected="0">
            <x v="3"/>
          </reference>
          <reference field="3" count="1" selected="0">
            <x v="89"/>
          </reference>
          <reference field="4" count="1">
            <x v="201"/>
          </reference>
        </references>
      </pivotArea>
    </format>
    <format dxfId="1013">
      <pivotArea dataOnly="0" labelOnly="1" fieldPosition="0">
        <references count="3">
          <reference field="1" count="1" selected="0">
            <x v="3"/>
          </reference>
          <reference field="3" count="1" selected="0">
            <x v="106"/>
          </reference>
          <reference field="4" count="2">
            <x v="138"/>
            <x v="164"/>
          </reference>
        </references>
      </pivotArea>
    </format>
    <format dxfId="1012">
      <pivotArea dataOnly="0" labelOnly="1" fieldPosition="0">
        <references count="3">
          <reference field="1" count="1" selected="0">
            <x v="3"/>
          </reference>
          <reference field="3" count="1" selected="0">
            <x v="109"/>
          </reference>
          <reference field="4" count="1">
            <x v="201"/>
          </reference>
        </references>
      </pivotArea>
    </format>
    <format dxfId="1011">
      <pivotArea dataOnly="0" labelOnly="1" fieldPosition="0">
        <references count="3">
          <reference field="1" count="1" selected="0">
            <x v="4"/>
          </reference>
          <reference field="3" count="1" selected="0">
            <x v="32"/>
          </reference>
          <reference field="4" count="1">
            <x v="201"/>
          </reference>
        </references>
      </pivotArea>
    </format>
    <format dxfId="1010">
      <pivotArea dataOnly="0" labelOnly="1" fieldPosition="0">
        <references count="3">
          <reference field="1" count="1" selected="0">
            <x v="5"/>
          </reference>
          <reference field="3" count="1" selected="0">
            <x v="19"/>
          </reference>
          <reference field="4" count="1">
            <x v="201"/>
          </reference>
        </references>
      </pivotArea>
    </format>
    <format dxfId="1009">
      <pivotArea dataOnly="0" labelOnly="1" fieldPosition="0">
        <references count="3">
          <reference field="1" count="1" selected="0">
            <x v="5"/>
          </reference>
          <reference field="3" count="1" selected="0">
            <x v="24"/>
          </reference>
          <reference field="4" count="3">
            <x v="85"/>
            <x v="111"/>
            <x v="124"/>
          </reference>
        </references>
      </pivotArea>
    </format>
    <format dxfId="1008">
      <pivotArea dataOnly="0" labelOnly="1" fieldPosition="0">
        <references count="3">
          <reference field="1" count="1" selected="0">
            <x v="5"/>
          </reference>
          <reference field="3" count="1" selected="0">
            <x v="25"/>
          </reference>
          <reference field="4" count="1">
            <x v="201"/>
          </reference>
        </references>
      </pivotArea>
    </format>
    <format dxfId="1007">
      <pivotArea dataOnly="0" labelOnly="1" fieldPosition="0">
        <references count="3">
          <reference field="1" count="1" selected="0">
            <x v="5"/>
          </reference>
          <reference field="3" count="1" selected="0">
            <x v="62"/>
          </reference>
          <reference field="4" count="1">
            <x v="124"/>
          </reference>
        </references>
      </pivotArea>
    </format>
    <format dxfId="1006">
      <pivotArea dataOnly="0" labelOnly="1" fieldPosition="0">
        <references count="3">
          <reference field="1" count="1" selected="0">
            <x v="6"/>
          </reference>
          <reference field="3" count="1" selected="0">
            <x v="9"/>
          </reference>
          <reference field="4" count="1">
            <x v="201"/>
          </reference>
        </references>
      </pivotArea>
    </format>
    <format dxfId="1005">
      <pivotArea dataOnly="0" labelOnly="1" fieldPosition="0">
        <references count="3">
          <reference field="1" count="1" selected="0">
            <x v="6"/>
          </reference>
          <reference field="3" count="1" selected="0">
            <x v="98"/>
          </reference>
          <reference field="4" count="4">
            <x v="68"/>
            <x v="103"/>
            <x v="168"/>
            <x v="185"/>
          </reference>
        </references>
      </pivotArea>
    </format>
    <format dxfId="1004">
      <pivotArea dataOnly="0" labelOnly="1" fieldPosition="0">
        <references count="3">
          <reference field="1" count="1" selected="0">
            <x v="6"/>
          </reference>
          <reference field="3" count="1" selected="0">
            <x v="99"/>
          </reference>
          <reference field="4" count="1">
            <x v="201"/>
          </reference>
        </references>
      </pivotArea>
    </format>
    <format dxfId="1003">
      <pivotArea dataOnly="0" labelOnly="1" fieldPosition="0">
        <references count="3">
          <reference field="1" count="1" selected="0">
            <x v="6"/>
          </reference>
          <reference field="3" count="1" selected="0">
            <x v="101"/>
          </reference>
          <reference field="4" count="4">
            <x v="68"/>
            <x v="104"/>
            <x v="168"/>
            <x v="184"/>
          </reference>
        </references>
      </pivotArea>
    </format>
    <format dxfId="1002">
      <pivotArea dataOnly="0" labelOnly="1" fieldPosition="0">
        <references count="3">
          <reference field="1" count="1" selected="0">
            <x v="6"/>
          </reference>
          <reference field="3" count="1" selected="0">
            <x v="148"/>
          </reference>
          <reference field="4" count="1">
            <x v="201"/>
          </reference>
        </references>
      </pivotArea>
    </format>
    <format dxfId="1001">
      <pivotArea dataOnly="0" labelOnly="1" fieldPosition="0">
        <references count="3">
          <reference field="1" count="1" selected="0">
            <x v="6"/>
          </reference>
          <reference field="3" count="1" selected="0">
            <x v="171"/>
          </reference>
          <reference field="4" count="2">
            <x v="17"/>
            <x v="109"/>
          </reference>
        </references>
      </pivotArea>
    </format>
    <format dxfId="1000">
      <pivotArea dataOnly="0" labelOnly="1" fieldPosition="0">
        <references count="3">
          <reference field="1" count="1" selected="0">
            <x v="7"/>
          </reference>
          <reference field="3" count="1" selected="0">
            <x v="118"/>
          </reference>
          <reference field="4" count="1">
            <x v="122"/>
          </reference>
        </references>
      </pivotArea>
    </format>
    <format dxfId="999">
      <pivotArea dataOnly="0" labelOnly="1" fieldPosition="0">
        <references count="3">
          <reference field="1" count="1" selected="0">
            <x v="7"/>
          </reference>
          <reference field="3" count="1" selected="0">
            <x v="119"/>
          </reference>
          <reference field="4" count="2">
            <x v="18"/>
            <x v="183"/>
          </reference>
        </references>
      </pivotArea>
    </format>
    <format dxfId="998">
      <pivotArea dataOnly="0" labelOnly="1" fieldPosition="0">
        <references count="3">
          <reference field="1" count="1" selected="0">
            <x v="7"/>
          </reference>
          <reference field="3" count="1" selected="0">
            <x v="120"/>
          </reference>
          <reference field="4" count="2">
            <x v="127"/>
            <x v="183"/>
          </reference>
        </references>
      </pivotArea>
    </format>
    <format dxfId="997">
      <pivotArea dataOnly="0" labelOnly="1" fieldPosition="0">
        <references count="3">
          <reference field="1" count="1" selected="0">
            <x v="7"/>
          </reference>
          <reference field="3" count="1" selected="0">
            <x v="121"/>
          </reference>
          <reference field="4" count="1">
            <x v="201"/>
          </reference>
        </references>
      </pivotArea>
    </format>
    <format dxfId="996">
      <pivotArea dataOnly="0" labelOnly="1" fieldPosition="0">
        <references count="3">
          <reference field="1" count="1" selected="0">
            <x v="8"/>
          </reference>
          <reference field="3" count="1" selected="0">
            <x v="40"/>
          </reference>
          <reference field="4" count="1">
            <x v="201"/>
          </reference>
        </references>
      </pivotArea>
    </format>
    <format dxfId="995">
      <pivotArea dataOnly="0" labelOnly="1" fieldPosition="0">
        <references count="3">
          <reference field="1" count="1" selected="0">
            <x v="8"/>
          </reference>
          <reference field="3" count="1" selected="0">
            <x v="137"/>
          </reference>
          <reference field="4" count="1">
            <x v="176"/>
          </reference>
        </references>
      </pivotArea>
    </format>
    <format dxfId="994">
      <pivotArea dataOnly="0" labelOnly="1" fieldPosition="0">
        <references count="3">
          <reference field="1" count="1" selected="0">
            <x v="8"/>
          </reference>
          <reference field="3" count="1" selected="0">
            <x v="146"/>
          </reference>
          <reference field="4" count="4">
            <x v="15"/>
            <x v="63"/>
            <x v="112"/>
            <x v="187"/>
          </reference>
        </references>
      </pivotArea>
    </format>
    <format dxfId="993">
      <pivotArea dataOnly="0" labelOnly="1" fieldPosition="0">
        <references count="3">
          <reference field="1" count="1" selected="0">
            <x v="8"/>
          </reference>
          <reference field="3" count="1" selected="0">
            <x v="147"/>
          </reference>
          <reference field="4" count="1">
            <x v="201"/>
          </reference>
        </references>
      </pivotArea>
    </format>
    <format dxfId="992">
      <pivotArea dataOnly="0" labelOnly="1" fieldPosition="0">
        <references count="3">
          <reference field="1" count="1" selected="0">
            <x v="9"/>
          </reference>
          <reference field="3" count="1" selected="0">
            <x v="6"/>
          </reference>
          <reference field="4" count="1">
            <x v="81"/>
          </reference>
        </references>
      </pivotArea>
    </format>
    <format dxfId="991">
      <pivotArea dataOnly="0" labelOnly="1" fieldPosition="0">
        <references count="3">
          <reference field="1" count="1" selected="0">
            <x v="9"/>
          </reference>
          <reference field="3" count="1" selected="0">
            <x v="8"/>
          </reference>
          <reference field="4" count="1">
            <x v="77"/>
          </reference>
        </references>
      </pivotArea>
    </format>
    <format dxfId="990">
      <pivotArea dataOnly="0" labelOnly="1" fieldPosition="0">
        <references count="3">
          <reference field="1" count="1" selected="0">
            <x v="9"/>
          </reference>
          <reference field="3" count="1" selected="0">
            <x v="39"/>
          </reference>
          <reference field="4" count="1">
            <x v="201"/>
          </reference>
        </references>
      </pivotArea>
    </format>
    <format dxfId="989">
      <pivotArea dataOnly="0" labelOnly="1" fieldPosition="0">
        <references count="3">
          <reference field="1" count="1" selected="0">
            <x v="9"/>
          </reference>
          <reference field="3" count="1" selected="0">
            <x v="55"/>
          </reference>
          <reference field="4" count="1">
            <x v="188"/>
          </reference>
        </references>
      </pivotArea>
    </format>
    <format dxfId="988">
      <pivotArea dataOnly="0" labelOnly="1" fieldPosition="0">
        <references count="3">
          <reference field="1" count="1" selected="0">
            <x v="9"/>
          </reference>
          <reference field="3" count="1" selected="0">
            <x v="68"/>
          </reference>
          <reference field="4" count="4">
            <x v="37"/>
            <x v="78"/>
            <x v="87"/>
            <x v="179"/>
          </reference>
        </references>
      </pivotArea>
    </format>
    <format dxfId="987">
      <pivotArea dataOnly="0" labelOnly="1" fieldPosition="0">
        <references count="3">
          <reference field="1" count="1" selected="0">
            <x v="10"/>
          </reference>
          <reference field="3" count="1" selected="0">
            <x v="33"/>
          </reference>
          <reference field="4" count="1">
            <x v="201"/>
          </reference>
        </references>
      </pivotArea>
    </format>
    <format dxfId="986">
      <pivotArea dataOnly="0" labelOnly="1" fieldPosition="0">
        <references count="3">
          <reference field="1" count="1" selected="0">
            <x v="10"/>
          </reference>
          <reference field="3" count="1" selected="0">
            <x v="47"/>
          </reference>
          <reference field="4" count="3">
            <x v="34"/>
            <x v="35"/>
            <x v="174"/>
          </reference>
        </references>
      </pivotArea>
    </format>
    <format dxfId="985">
      <pivotArea dataOnly="0" labelOnly="1" fieldPosition="0">
        <references count="3">
          <reference field="1" count="1" selected="0">
            <x v="10"/>
          </reference>
          <reference field="3" count="1" selected="0">
            <x v="56"/>
          </reference>
          <reference field="4" count="1">
            <x v="201"/>
          </reference>
        </references>
      </pivotArea>
    </format>
    <format dxfId="984">
      <pivotArea dataOnly="0" labelOnly="1" fieldPosition="0">
        <references count="3">
          <reference field="1" count="1" selected="0">
            <x v="10"/>
          </reference>
          <reference field="3" count="1" selected="0">
            <x v="59"/>
          </reference>
          <reference field="4" count="6">
            <x v="49"/>
            <x v="51"/>
            <x v="93"/>
            <x v="100"/>
            <x v="129"/>
            <x v="147"/>
          </reference>
        </references>
      </pivotArea>
    </format>
    <format dxfId="983">
      <pivotArea dataOnly="0" labelOnly="1" fieldPosition="0">
        <references count="3">
          <reference field="1" count="1" selected="0">
            <x v="10"/>
          </reference>
          <reference field="3" count="1" selected="0">
            <x v="60"/>
          </reference>
          <reference field="4" count="6">
            <x v="48"/>
            <x v="51"/>
            <x v="53"/>
            <x v="61"/>
            <x v="93"/>
            <x v="158"/>
          </reference>
        </references>
      </pivotArea>
    </format>
    <format dxfId="982">
      <pivotArea dataOnly="0" labelOnly="1" fieldPosition="0">
        <references count="3">
          <reference field="1" count="1" selected="0">
            <x v="10"/>
          </reference>
          <reference field="3" count="1" selected="0">
            <x v="61"/>
          </reference>
          <reference field="4" count="1">
            <x v="201"/>
          </reference>
        </references>
      </pivotArea>
    </format>
    <format dxfId="981">
      <pivotArea dataOnly="0" labelOnly="1" fieldPosition="0">
        <references count="3">
          <reference field="1" count="1" selected="0">
            <x v="10"/>
          </reference>
          <reference field="3" count="1" selected="0">
            <x v="76"/>
          </reference>
          <reference field="4" count="6">
            <x v="55"/>
            <x v="114"/>
            <x v="125"/>
            <x v="151"/>
            <x v="165"/>
            <x v="180"/>
          </reference>
        </references>
      </pivotArea>
    </format>
    <format dxfId="980">
      <pivotArea dataOnly="0" labelOnly="1" fieldPosition="0">
        <references count="3">
          <reference field="1" count="1" selected="0">
            <x v="10"/>
          </reference>
          <reference field="3" count="1" selected="0">
            <x v="131"/>
          </reference>
          <reference field="4" count="3">
            <x v="51"/>
            <x v="69"/>
            <x v="130"/>
          </reference>
        </references>
      </pivotArea>
    </format>
    <format dxfId="979">
      <pivotArea dataOnly="0" labelOnly="1" fieldPosition="0">
        <references count="3">
          <reference field="1" count="1" selected="0">
            <x v="11"/>
          </reference>
          <reference field="3" count="1" selected="0">
            <x v="1"/>
          </reference>
          <reference field="4" count="1">
            <x v="201"/>
          </reference>
        </references>
      </pivotArea>
    </format>
    <format dxfId="978">
      <pivotArea dataOnly="0" labelOnly="1" fieldPosition="0">
        <references count="3">
          <reference field="1" count="1" selected="0">
            <x v="11"/>
          </reference>
          <reference field="3" count="1" selected="0">
            <x v="4"/>
          </reference>
          <reference field="4" count="5">
            <x v="0"/>
            <x v="24"/>
            <x v="102"/>
            <x v="137"/>
            <x v="190"/>
          </reference>
        </references>
      </pivotArea>
    </format>
    <format dxfId="977">
      <pivotArea dataOnly="0" labelOnly="1" fieldPosition="0">
        <references count="3">
          <reference field="1" count="1" selected="0">
            <x v="11"/>
          </reference>
          <reference field="3" count="1" selected="0">
            <x v="5"/>
          </reference>
          <reference field="4" count="5">
            <x v="1"/>
            <x v="105"/>
            <x v="121"/>
            <x v="144"/>
            <x v="149"/>
          </reference>
        </references>
      </pivotArea>
    </format>
    <format dxfId="976">
      <pivotArea dataOnly="0" labelOnly="1" fieldPosition="0">
        <references count="3">
          <reference field="1" count="1" selected="0">
            <x v="11"/>
          </reference>
          <reference field="3" count="1" selected="0">
            <x v="16"/>
          </reference>
          <reference field="4" count="1">
            <x v="201"/>
          </reference>
        </references>
      </pivotArea>
    </format>
    <format dxfId="975">
      <pivotArea dataOnly="0" labelOnly="1" fieldPosition="0">
        <references count="3">
          <reference field="1" count="1" selected="0">
            <x v="11"/>
          </reference>
          <reference field="3" count="1" selected="0">
            <x v="36"/>
          </reference>
          <reference field="4" count="9">
            <x v="7"/>
            <x v="13"/>
            <x v="14"/>
            <x v="31"/>
            <x v="46"/>
            <x v="79"/>
            <x v="134"/>
            <x v="145"/>
            <x v="150"/>
          </reference>
        </references>
      </pivotArea>
    </format>
    <format dxfId="974">
      <pivotArea dataOnly="0" labelOnly="1" fieldPosition="0">
        <references count="3">
          <reference field="1" count="1" selected="0">
            <x v="11"/>
          </reference>
          <reference field="3" count="1" selected="0">
            <x v="46"/>
          </reference>
          <reference field="4" count="1">
            <x v="201"/>
          </reference>
        </references>
      </pivotArea>
    </format>
    <format dxfId="973">
      <pivotArea dataOnly="0" labelOnly="1" fieldPosition="0">
        <references count="3">
          <reference field="1" count="1" selected="0">
            <x v="11"/>
          </reference>
          <reference field="3" count="1" selected="0">
            <x v="88"/>
          </reference>
          <reference field="4" count="1">
            <x v="62"/>
          </reference>
        </references>
      </pivotArea>
    </format>
    <format dxfId="972">
      <pivotArea dataOnly="0" labelOnly="1" fieldPosition="0">
        <references count="3">
          <reference field="1" count="1" selected="0">
            <x v="11"/>
          </reference>
          <reference field="3" count="1" selected="0">
            <x v="94"/>
          </reference>
          <reference field="4" count="1">
            <x v="201"/>
          </reference>
        </references>
      </pivotArea>
    </format>
    <format dxfId="971">
      <pivotArea dataOnly="0" labelOnly="1" fieldPosition="0">
        <references count="3">
          <reference field="1" count="1" selected="0">
            <x v="11"/>
          </reference>
          <reference field="3" count="1" selected="0">
            <x v="96"/>
          </reference>
          <reference field="4" count="3">
            <x v="55"/>
            <x v="60"/>
            <x v="66"/>
          </reference>
        </references>
      </pivotArea>
    </format>
    <format dxfId="970">
      <pivotArea dataOnly="0" labelOnly="1" fieldPosition="0">
        <references count="3">
          <reference field="1" count="1" selected="0">
            <x v="11"/>
          </reference>
          <reference field="3" count="1" selected="0">
            <x v="107"/>
          </reference>
          <reference field="4" count="2">
            <x v="194"/>
            <x v="198"/>
          </reference>
        </references>
      </pivotArea>
    </format>
    <format dxfId="969">
      <pivotArea dataOnly="0" labelOnly="1" fieldPosition="0">
        <references count="3">
          <reference field="1" count="1" selected="0">
            <x v="11"/>
          </reference>
          <reference field="3" count="1" selected="0">
            <x v="125"/>
          </reference>
          <reference field="4" count="1">
            <x v="201"/>
          </reference>
        </references>
      </pivotArea>
    </format>
    <format dxfId="968">
      <pivotArea dataOnly="0" labelOnly="1" fieldPosition="0">
        <references count="3">
          <reference field="1" count="1" selected="0">
            <x v="11"/>
          </reference>
          <reference field="3" count="1" selected="0">
            <x v="129"/>
          </reference>
          <reference field="4" count="7">
            <x v="30"/>
            <x v="45"/>
            <x v="71"/>
            <x v="120"/>
            <x v="121"/>
            <x v="132"/>
            <x v="200"/>
          </reference>
        </references>
      </pivotArea>
    </format>
    <format dxfId="967">
      <pivotArea dataOnly="0" labelOnly="1" fieldPosition="0">
        <references count="3">
          <reference field="1" count="1" selected="0">
            <x v="11"/>
          </reference>
          <reference field="3" count="1" selected="0">
            <x v="168"/>
          </reference>
          <reference field="4" count="1">
            <x v="197"/>
          </reference>
        </references>
      </pivotArea>
    </format>
    <format dxfId="966">
      <pivotArea dataOnly="0" labelOnly="1" fieldPosition="0">
        <references count="3">
          <reference field="1" count="1" selected="0">
            <x v="11"/>
          </reference>
          <reference field="3" count="1" selected="0">
            <x v="172"/>
          </reference>
          <reference field="4" count="1">
            <x v="201"/>
          </reference>
        </references>
      </pivotArea>
    </format>
    <format dxfId="965">
      <pivotArea dataOnly="0" labelOnly="1" fieldPosition="0">
        <references count="3">
          <reference field="1" count="1" selected="0">
            <x v="12"/>
          </reference>
          <reference field="3" count="1" selected="0">
            <x v="2"/>
          </reference>
          <reference field="4" count="1">
            <x v="201"/>
          </reference>
        </references>
      </pivotArea>
    </format>
    <format dxfId="964">
      <pivotArea dataOnly="0" labelOnly="1" fieldPosition="0">
        <references count="3">
          <reference field="1" count="1" selected="0">
            <x v="12"/>
          </reference>
          <reference field="3" count="1" selected="0">
            <x v="164"/>
          </reference>
          <reference field="4" count="2">
            <x v="171"/>
            <x v="172"/>
          </reference>
        </references>
      </pivotArea>
    </format>
    <format dxfId="963">
      <pivotArea dataOnly="0" labelOnly="1" fieldPosition="0">
        <references count="3">
          <reference field="1" count="1" selected="0">
            <x v="12"/>
          </reference>
          <reference field="3" count="1" selected="0">
            <x v="165"/>
          </reference>
          <reference field="4" count="1">
            <x v="201"/>
          </reference>
        </references>
      </pivotArea>
    </format>
    <format dxfId="962">
      <pivotArea dataOnly="0" labelOnly="1" fieldPosition="0">
        <references count="3">
          <reference field="1" count="1" selected="0">
            <x v="12"/>
          </reference>
          <reference field="3" count="1" selected="0">
            <x v="166"/>
          </reference>
          <reference field="4" count="5">
            <x v="6"/>
            <x v="12"/>
            <x v="27"/>
            <x v="161"/>
            <x v="171"/>
          </reference>
        </references>
      </pivotArea>
    </format>
    <format dxfId="961">
      <pivotArea dataOnly="0" labelOnly="1" fieldPosition="0">
        <references count="3">
          <reference field="1" count="1" selected="0">
            <x v="13"/>
          </reference>
          <reference field="3" count="1" selected="0">
            <x v="78"/>
          </reference>
          <reference field="4" count="1">
            <x v="201"/>
          </reference>
        </references>
      </pivotArea>
    </format>
    <format dxfId="960">
      <pivotArea dataOnly="0" labelOnly="1" fieldPosition="0">
        <references count="3">
          <reference field="1" count="1" selected="0">
            <x v="13"/>
          </reference>
          <reference field="3" count="1" selected="0">
            <x v="123"/>
          </reference>
          <reference field="4" count="3">
            <x v="32"/>
            <x v="41"/>
            <x v="43"/>
          </reference>
        </references>
      </pivotArea>
    </format>
    <format dxfId="959">
      <pivotArea dataOnly="0" labelOnly="1" fieldPosition="0">
        <references count="3">
          <reference field="1" count="1" selected="0">
            <x v="13"/>
          </reference>
          <reference field="3" count="1" selected="0">
            <x v="130"/>
          </reference>
          <reference field="4" count="5">
            <x v="32"/>
            <x v="42"/>
            <x v="89"/>
            <x v="108"/>
            <x v="110"/>
          </reference>
        </references>
      </pivotArea>
    </format>
    <format dxfId="958">
      <pivotArea dataOnly="0" labelOnly="1" fieldPosition="0">
        <references count="3">
          <reference field="1" count="1" selected="0">
            <x v="13"/>
          </reference>
          <reference field="3" count="1" selected="0">
            <x v="149"/>
          </reference>
          <reference field="4" count="1">
            <x v="201"/>
          </reference>
        </references>
      </pivotArea>
    </format>
    <format dxfId="957">
      <pivotArea dataOnly="0" labelOnly="1" fieldPosition="0">
        <references count="3">
          <reference field="1" count="1" selected="0">
            <x v="14"/>
          </reference>
          <reference field="3" count="1" selected="0">
            <x v="75"/>
          </reference>
          <reference field="4" count="1">
            <x v="201"/>
          </reference>
        </references>
      </pivotArea>
    </format>
    <format dxfId="956">
      <pivotArea dataOnly="0" labelOnly="1" fieldPosition="0">
        <references count="3">
          <reference field="1" count="1" selected="0">
            <x v="14"/>
          </reference>
          <reference field="3" count="1" selected="0">
            <x v="93"/>
          </reference>
          <reference field="4" count="4">
            <x v="73"/>
            <x v="91"/>
            <x v="101"/>
            <x v="138"/>
          </reference>
        </references>
      </pivotArea>
    </format>
    <format dxfId="955">
      <pivotArea dataOnly="0" labelOnly="1" fieldPosition="0">
        <references count="3">
          <reference field="1" count="1" selected="0">
            <x v="14"/>
          </reference>
          <reference field="3" count="1" selected="0">
            <x v="111"/>
          </reference>
          <reference field="4" count="4">
            <x v="154"/>
            <x v="155"/>
            <x v="159"/>
            <x v="170"/>
          </reference>
        </references>
      </pivotArea>
    </format>
    <format dxfId="954">
      <pivotArea dataOnly="0" labelOnly="1" fieldPosition="0">
        <references count="3">
          <reference field="1" count="1" selected="0">
            <x v="14"/>
          </reference>
          <reference field="3" count="1" selected="0">
            <x v="112"/>
          </reference>
          <reference field="4" count="1">
            <x v="201"/>
          </reference>
        </references>
      </pivotArea>
    </format>
    <format dxfId="953">
      <pivotArea dataOnly="0" labelOnly="1" fieldPosition="0">
        <references count="3">
          <reference field="1" count="1" selected="0">
            <x v="15"/>
          </reference>
          <reference field="3" count="1" selected="0">
            <x v="30"/>
          </reference>
          <reference field="4" count="1">
            <x v="201"/>
          </reference>
        </references>
      </pivotArea>
    </format>
    <format dxfId="952">
      <pivotArea dataOnly="0" labelOnly="1" fieldPosition="0">
        <references count="3">
          <reference field="1" count="1" selected="0">
            <x v="15"/>
          </reference>
          <reference field="3" count="1" selected="0">
            <x v="108"/>
          </reference>
          <reference field="4" count="3">
            <x v="20"/>
            <x v="26"/>
            <x v="141"/>
          </reference>
        </references>
      </pivotArea>
    </format>
    <format dxfId="951">
      <pivotArea dataOnly="0" labelOnly="1" fieldPosition="0">
        <references count="3">
          <reference field="1" count="1" selected="0">
            <x v="15"/>
          </reference>
          <reference field="3" count="1" selected="0">
            <x v="132"/>
          </reference>
          <reference field="4" count="1">
            <x v="201"/>
          </reference>
        </references>
      </pivotArea>
    </format>
    <format dxfId="950">
      <pivotArea dataOnly="0" labelOnly="1" fieldPosition="0">
        <references count="3">
          <reference field="1" count="1" selected="0">
            <x v="15"/>
          </reference>
          <reference field="3" count="1" selected="0">
            <x v="156"/>
          </reference>
          <reference field="4" count="4">
            <x v="26"/>
            <x v="72"/>
            <x v="142"/>
            <x v="167"/>
          </reference>
        </references>
      </pivotArea>
    </format>
    <format dxfId="949">
      <pivotArea dataOnly="0" labelOnly="1" fieldPosition="0">
        <references count="3">
          <reference field="1" count="1" selected="0">
            <x v="16"/>
          </reference>
          <reference field="3" count="1" selected="0">
            <x v="17"/>
          </reference>
          <reference field="4" count="1">
            <x v="201"/>
          </reference>
        </references>
      </pivotArea>
    </format>
    <format dxfId="948">
      <pivotArea dataOnly="0" labelOnly="1" fieldPosition="0">
        <references count="3">
          <reference field="1" count="1" selected="0">
            <x v="16"/>
          </reference>
          <reference field="3" count="1" selected="0">
            <x v="110"/>
          </reference>
          <reference field="4" count="3">
            <x v="74"/>
            <x v="116"/>
            <x v="128"/>
          </reference>
        </references>
      </pivotArea>
    </format>
    <format dxfId="947">
      <pivotArea dataOnly="0" labelOnly="1" fieldPosition="0">
        <references count="3">
          <reference field="1" count="1" selected="0">
            <x v="16"/>
          </reference>
          <reference field="3" count="1" selected="0">
            <x v="116"/>
          </reference>
          <reference field="4" count="5">
            <x v="3"/>
            <x v="36"/>
            <x v="131"/>
            <x v="133"/>
            <x v="146"/>
          </reference>
        </references>
      </pivotArea>
    </format>
    <format dxfId="946">
      <pivotArea dataOnly="0" labelOnly="1" fieldPosition="0">
        <references count="3">
          <reference field="1" count="1" selected="0">
            <x v="17"/>
          </reference>
          <reference field="3" count="1" selected="0">
            <x v="0"/>
          </reference>
          <reference field="4" count="4">
            <x v="16"/>
            <x v="23"/>
            <x v="140"/>
            <x v="175"/>
          </reference>
        </references>
      </pivotArea>
    </format>
    <format dxfId="945">
      <pivotArea dataOnly="0" labelOnly="1" fieldPosition="0">
        <references count="3">
          <reference field="1" count="1" selected="0">
            <x v="17"/>
          </reference>
          <reference field="3" count="1" selected="0">
            <x v="11"/>
          </reference>
          <reference field="4" count="1">
            <x v="201"/>
          </reference>
        </references>
      </pivotArea>
    </format>
    <format dxfId="944">
      <pivotArea dataOnly="0" labelOnly="1" fieldPosition="0">
        <references count="3">
          <reference field="1" count="1" selected="0">
            <x v="17"/>
          </reference>
          <reference field="3" count="1" selected="0">
            <x v="69"/>
          </reference>
          <reference field="4" count="4">
            <x v="4"/>
            <x v="139"/>
            <x v="163"/>
            <x v="169"/>
          </reference>
        </references>
      </pivotArea>
    </format>
    <format dxfId="943">
      <pivotArea dataOnly="0" labelOnly="1" fieldPosition="0">
        <references count="3">
          <reference field="1" count="1" selected="0">
            <x v="17"/>
          </reference>
          <reference field="3" count="1" selected="0">
            <x v="134"/>
          </reference>
          <reference field="4" count="6">
            <x v="16"/>
            <x v="21"/>
            <x v="118"/>
            <x v="119"/>
            <x v="126"/>
            <x v="156"/>
          </reference>
        </references>
      </pivotArea>
    </format>
    <format dxfId="942">
      <pivotArea dataOnly="0" labelOnly="1" fieldPosition="0">
        <references count="3">
          <reference field="1" count="1" selected="0">
            <x v="17"/>
          </reference>
          <reference field="3" count="1" selected="0">
            <x v="159"/>
          </reference>
          <reference field="4" count="1">
            <x v="201"/>
          </reference>
        </references>
      </pivotArea>
    </format>
    <format dxfId="941">
      <pivotArea dataOnly="0" labelOnly="1" fieldPosition="0">
        <references count="3">
          <reference field="1" count="1" selected="0">
            <x v="18"/>
          </reference>
          <reference field="3" count="1" selected="0">
            <x v="10"/>
          </reference>
          <reference field="4" count="1">
            <x v="201"/>
          </reference>
        </references>
      </pivotArea>
    </format>
    <format dxfId="940">
      <pivotArea dataOnly="0" labelOnly="1" fieldPosition="0">
        <references count="3">
          <reference field="1" count="1" selected="0">
            <x v="18"/>
          </reference>
          <reference field="3" count="1" selected="0">
            <x v="21"/>
          </reference>
          <reference field="4" count="4">
            <x v="47"/>
            <x v="58"/>
            <x v="99"/>
            <x v="160"/>
          </reference>
        </references>
      </pivotArea>
    </format>
    <format dxfId="939">
      <pivotArea dataOnly="0" labelOnly="1" fieldPosition="0">
        <references count="3">
          <reference field="1" count="1" selected="0">
            <x v="18"/>
          </reference>
          <reference field="3" count="1" selected="0">
            <x v="29"/>
          </reference>
          <reference field="4" count="1">
            <x v="201"/>
          </reference>
        </references>
      </pivotArea>
    </format>
    <format dxfId="938">
      <pivotArea dataOnly="0" labelOnly="1" fieldPosition="0">
        <references count="3">
          <reference field="1" count="1" selected="0">
            <x v="18"/>
          </reference>
          <reference field="3" count="1" selected="0">
            <x v="76"/>
          </reference>
          <reference field="4" count="3">
            <x v="115"/>
            <x v="133"/>
            <x v="143"/>
          </reference>
        </references>
      </pivotArea>
    </format>
    <format dxfId="937">
      <pivotArea dataOnly="0" labelOnly="1" fieldPosition="0">
        <references count="3">
          <reference field="1" count="1" selected="0">
            <x v="18"/>
          </reference>
          <reference field="3" count="1" selected="0">
            <x v="117"/>
          </reference>
          <reference field="4" count="4">
            <x v="58"/>
            <x v="99"/>
            <x v="177"/>
            <x v="199"/>
          </reference>
        </references>
      </pivotArea>
    </format>
    <format dxfId="936">
      <pivotArea dataOnly="0" labelOnly="1" fieldPosition="0">
        <references count="3">
          <reference field="1" count="1" selected="0">
            <x v="19"/>
          </reference>
          <reference field="3" count="1" selected="0">
            <x v="23"/>
          </reference>
          <reference field="4" count="3">
            <x v="19"/>
            <x v="157"/>
            <x v="173"/>
          </reference>
        </references>
      </pivotArea>
    </format>
    <format dxfId="935">
      <pivotArea dataOnly="0" labelOnly="1" fieldPosition="0">
        <references count="3">
          <reference field="1" count="1" selected="0">
            <x v="19"/>
          </reference>
          <reference field="3" count="1" selected="0">
            <x v="31"/>
          </reference>
          <reference field="4" count="1">
            <x v="201"/>
          </reference>
        </references>
      </pivotArea>
    </format>
    <format dxfId="934">
      <pivotArea dataOnly="0" labelOnly="1" fieldPosition="0">
        <references count="3">
          <reference field="1" count="1" selected="0">
            <x v="20"/>
          </reference>
          <reference field="3" count="1" selected="0">
            <x v="12"/>
          </reference>
          <reference field="4" count="2">
            <x v="86"/>
            <x v="153"/>
          </reference>
        </references>
      </pivotArea>
    </format>
    <format dxfId="933">
      <pivotArea dataOnly="0" labelOnly="1" fieldPosition="0">
        <references count="3">
          <reference field="1" count="1" selected="0">
            <x v="20"/>
          </reference>
          <reference field="3" count="1" selected="0">
            <x v="13"/>
          </reference>
          <reference field="4" count="1">
            <x v="136"/>
          </reference>
        </references>
      </pivotArea>
    </format>
    <format dxfId="932">
      <pivotArea dataOnly="0" labelOnly="1" fieldPosition="0">
        <references count="3">
          <reference field="1" count="1" selected="0">
            <x v="20"/>
          </reference>
          <reference field="3" count="1" selected="0">
            <x v="44"/>
          </reference>
          <reference field="4" count="1">
            <x v="75"/>
          </reference>
        </references>
      </pivotArea>
    </format>
    <format dxfId="931">
      <pivotArea dataOnly="0" labelOnly="1" fieldPosition="0">
        <references count="3">
          <reference field="1" count="1" selected="0">
            <x v="20"/>
          </reference>
          <reference field="3" count="1" selected="0">
            <x v="53"/>
          </reference>
          <reference field="4" count="1">
            <x v="84"/>
          </reference>
        </references>
      </pivotArea>
    </format>
    <format dxfId="930">
      <pivotArea dataOnly="0" labelOnly="1" fieldPosition="0">
        <references count="3">
          <reference field="1" count="1" selected="0">
            <x v="20"/>
          </reference>
          <reference field="3" count="1" selected="0">
            <x v="143"/>
          </reference>
          <reference field="4" count="1">
            <x v="76"/>
          </reference>
        </references>
      </pivotArea>
    </format>
    <format dxfId="929">
      <pivotArea dataOnly="0" labelOnly="1" fieldPosition="0">
        <references count="3">
          <reference field="1" count="1" selected="0">
            <x v="21"/>
          </reference>
          <reference field="3" count="1" selected="0">
            <x v="14"/>
          </reference>
          <reference field="4" count="1">
            <x v="92"/>
          </reference>
        </references>
      </pivotArea>
    </format>
    <format dxfId="928">
      <pivotArea dataOnly="0" labelOnly="1" fieldPosition="0">
        <references count="3">
          <reference field="1" count="1" selected="0">
            <x v="21"/>
          </reference>
          <reference field="3" count="1" selected="0">
            <x v="51"/>
          </reference>
          <reference field="4" count="1">
            <x v="201"/>
          </reference>
        </references>
      </pivotArea>
    </format>
    <format dxfId="927">
      <pivotArea dataOnly="0" labelOnly="1" fieldPosition="0">
        <references count="3">
          <reference field="1" count="1" selected="0">
            <x v="21"/>
          </reference>
          <reference field="3" count="1" selected="0">
            <x v="65"/>
          </reference>
          <reference field="4" count="3">
            <x v="65"/>
            <x v="109"/>
            <x v="117"/>
          </reference>
        </references>
      </pivotArea>
    </format>
    <format dxfId="926">
      <pivotArea dataOnly="0" labelOnly="1" fieldPosition="0">
        <references count="3">
          <reference field="1" count="1" selected="0">
            <x v="22"/>
          </reference>
          <reference field="3" count="1" selected="0">
            <x v="49"/>
          </reference>
          <reference field="4" count="2">
            <x v="166"/>
            <x v="195"/>
          </reference>
        </references>
      </pivotArea>
    </format>
    <format dxfId="925">
      <pivotArea dataOnly="0" labelOnly="1" fieldPosition="0">
        <references count="3">
          <reference field="1" count="1" selected="0">
            <x v="22"/>
          </reference>
          <reference field="3" count="1" selected="0">
            <x v="64"/>
          </reference>
          <reference field="4" count="2">
            <x v="50"/>
            <x v="148"/>
          </reference>
        </references>
      </pivotArea>
    </format>
    <format dxfId="924">
      <pivotArea dataOnly="0" labelOnly="1" fieldPosition="0">
        <references count="3">
          <reference field="1" count="1" selected="0">
            <x v="23"/>
          </reference>
          <reference field="3" count="1" selected="0">
            <x v="7"/>
          </reference>
          <reference field="4" count="2">
            <x v="33"/>
            <x v="59"/>
          </reference>
        </references>
      </pivotArea>
    </format>
    <format dxfId="923">
      <pivotArea dataOnly="0" labelOnly="1" fieldPosition="0">
        <references count="3">
          <reference field="1" count="1" selected="0">
            <x v="23"/>
          </reference>
          <reference field="3" count="1" selected="0">
            <x v="22"/>
          </reference>
          <reference field="4" count="1">
            <x v="201"/>
          </reference>
        </references>
      </pivotArea>
    </format>
    <format dxfId="922">
      <pivotArea dataOnly="0" labelOnly="1" fieldPosition="0">
        <references count="3">
          <reference field="1" count="1" selected="0">
            <x v="23"/>
          </reference>
          <reference field="3" count="1" selected="0">
            <x v="43"/>
          </reference>
          <reference field="4" count="5">
            <x v="29"/>
            <x v="52"/>
            <x v="67"/>
            <x v="80"/>
            <x v="152"/>
          </reference>
        </references>
      </pivotArea>
    </format>
    <format dxfId="921">
      <pivotArea dataOnly="0" labelOnly="1" fieldPosition="0">
        <references count="3">
          <reference field="1" count="1" selected="0">
            <x v="23"/>
          </reference>
          <reference field="3" count="1" selected="0">
            <x v="155"/>
          </reference>
          <reference field="4" count="1">
            <x v="201"/>
          </reference>
        </references>
      </pivotArea>
    </format>
    <format dxfId="920">
      <pivotArea dataOnly="0" labelOnly="1" fieldPosition="0">
        <references count="4">
          <reference field="1" count="1" selected="0">
            <x v="0"/>
          </reference>
          <reference field="3" count="1" selected="0">
            <x v="45"/>
          </reference>
          <reference field="4" count="1" selected="0">
            <x v="88"/>
          </reference>
          <reference field="6" count="1">
            <x v="36"/>
          </reference>
        </references>
      </pivotArea>
    </format>
    <format dxfId="919">
      <pivotArea dataOnly="0" labelOnly="1" fieldPosition="0">
        <references count="4">
          <reference field="1" count="1" selected="0">
            <x v="0"/>
          </reference>
          <reference field="3" count="1" selected="0">
            <x v="45"/>
          </reference>
          <reference field="4" count="1" selected="0">
            <x v="191"/>
          </reference>
          <reference field="6" count="1">
            <x v="6"/>
          </reference>
        </references>
      </pivotArea>
    </format>
    <format dxfId="918">
      <pivotArea dataOnly="0" labelOnly="1" fieldPosition="0">
        <references count="4">
          <reference field="1" count="1" selected="0">
            <x v="0"/>
          </reference>
          <reference field="3" count="1" selected="0">
            <x v="45"/>
          </reference>
          <reference field="4" count="1" selected="0">
            <x v="192"/>
          </reference>
          <reference field="6" count="1">
            <x v="95"/>
          </reference>
        </references>
      </pivotArea>
    </format>
    <format dxfId="917">
      <pivotArea dataOnly="0" labelOnly="1" fieldPosition="0">
        <references count="4">
          <reference field="1" count="1" selected="0">
            <x v="0"/>
          </reference>
          <reference field="3" count="1" selected="0">
            <x v="72"/>
          </reference>
          <reference field="4" count="1" selected="0">
            <x v="201"/>
          </reference>
          <reference field="6" count="1">
            <x v="141"/>
          </reference>
        </references>
      </pivotArea>
    </format>
    <format dxfId="916">
      <pivotArea dataOnly="0" labelOnly="1" fieldPosition="0">
        <references count="4">
          <reference field="1" count="1" selected="0">
            <x v="0"/>
          </reference>
          <reference field="3" count="1" selected="0">
            <x v="126"/>
          </reference>
          <reference field="4" count="1" selected="0">
            <x v="11"/>
          </reference>
          <reference field="6" count="2">
            <x v="49"/>
            <x v="78"/>
          </reference>
        </references>
      </pivotArea>
    </format>
    <format dxfId="915">
      <pivotArea dataOnly="0" labelOnly="1" fieldPosition="0">
        <references count="4">
          <reference field="1" count="1" selected="0">
            <x v="0"/>
          </reference>
          <reference field="3" count="1" selected="0">
            <x v="126"/>
          </reference>
          <reference field="4" count="1" selected="0">
            <x v="22"/>
          </reference>
          <reference field="6" count="1">
            <x v="81"/>
          </reference>
        </references>
      </pivotArea>
    </format>
    <format dxfId="914">
      <pivotArea dataOnly="0" labelOnly="1" fieldPosition="0">
        <references count="4">
          <reference field="1" count="1" selected="0">
            <x v="0"/>
          </reference>
          <reference field="3" count="1" selected="0">
            <x v="133"/>
          </reference>
          <reference field="4" count="1" selected="0">
            <x v="38"/>
          </reference>
          <reference field="6" count="2">
            <x v="36"/>
            <x v="49"/>
          </reference>
        </references>
      </pivotArea>
    </format>
    <format dxfId="913">
      <pivotArea dataOnly="0" labelOnly="1" fieldPosition="0">
        <references count="4">
          <reference field="1" count="1" selected="0">
            <x v="0"/>
          </reference>
          <reference field="3" count="1" selected="0">
            <x v="133"/>
          </reference>
          <reference field="4" count="1" selected="0">
            <x v="64"/>
          </reference>
          <reference field="6" count="1">
            <x v="4"/>
          </reference>
        </references>
      </pivotArea>
    </format>
    <format dxfId="912">
      <pivotArea dataOnly="0" labelOnly="1" fieldPosition="0">
        <references count="4">
          <reference field="1" count="1" selected="0">
            <x v="0"/>
          </reference>
          <reference field="3" count="1" selected="0">
            <x v="142"/>
          </reference>
          <reference field="4" count="1" selected="0">
            <x v="201"/>
          </reference>
          <reference field="6" count="1">
            <x v="141"/>
          </reference>
        </references>
      </pivotArea>
    </format>
    <format dxfId="911">
      <pivotArea dataOnly="0" labelOnly="1" fieldPosition="0">
        <references count="4">
          <reference field="1" count="1" selected="0">
            <x v="1"/>
          </reference>
          <reference field="3" count="1" selected="0">
            <x v="3"/>
          </reference>
          <reference field="4" count="1" selected="0">
            <x v="201"/>
          </reference>
          <reference field="6" count="1">
            <x v="141"/>
          </reference>
        </references>
      </pivotArea>
    </format>
    <format dxfId="910">
      <pivotArea dataOnly="0" labelOnly="1" fieldPosition="0">
        <references count="4">
          <reference field="1" count="1" selected="0">
            <x v="1"/>
          </reference>
          <reference field="3" count="1" selected="0">
            <x v="27"/>
          </reference>
          <reference field="4" count="1" selected="0">
            <x v="39"/>
          </reference>
          <reference field="6" count="1">
            <x v="64"/>
          </reference>
        </references>
      </pivotArea>
    </format>
    <format dxfId="909">
      <pivotArea dataOnly="0" labelOnly="1" fieldPosition="0">
        <references count="4">
          <reference field="1" count="1" selected="0">
            <x v="1"/>
          </reference>
          <reference field="3" count="1" selected="0">
            <x v="27"/>
          </reference>
          <reference field="4" count="1" selected="0">
            <x v="181"/>
          </reference>
          <reference field="6" count="1">
            <x v="36"/>
          </reference>
        </references>
      </pivotArea>
    </format>
    <format dxfId="908">
      <pivotArea dataOnly="0" labelOnly="1" fieldPosition="0">
        <references count="4">
          <reference field="1" count="1" selected="0">
            <x v="1"/>
          </reference>
          <reference field="3" count="1" selected="0">
            <x v="37"/>
          </reference>
          <reference field="4" count="1" selected="0">
            <x v="201"/>
          </reference>
          <reference field="6" count="1">
            <x v="141"/>
          </reference>
        </references>
      </pivotArea>
    </format>
    <format dxfId="907">
      <pivotArea dataOnly="0" labelOnly="1" fieldPosition="0">
        <references count="4">
          <reference field="1" count="1" selected="0">
            <x v="1"/>
          </reference>
          <reference field="3" count="1" selected="0">
            <x v="67"/>
          </reference>
          <reference field="4" count="1" selected="0">
            <x v="82"/>
          </reference>
          <reference field="6" count="1">
            <x v="161"/>
          </reference>
        </references>
      </pivotArea>
    </format>
    <format dxfId="906">
      <pivotArea dataOnly="0" labelOnly="1" fieldPosition="0">
        <references count="4">
          <reference field="1" count="1" selected="0">
            <x v="1"/>
          </reference>
          <reference field="3" count="1" selected="0">
            <x v="67"/>
          </reference>
          <reference field="4" count="1" selected="0">
            <x v="123"/>
          </reference>
          <reference field="6" count="1">
            <x v="106"/>
          </reference>
        </references>
      </pivotArea>
    </format>
    <format dxfId="905">
      <pivotArea dataOnly="0" labelOnly="1" fieldPosition="0">
        <references count="4">
          <reference field="1" count="1" selected="0">
            <x v="1"/>
          </reference>
          <reference field="3" count="1" selected="0">
            <x v="70"/>
          </reference>
          <reference field="4" count="1" selected="0">
            <x v="83"/>
          </reference>
          <reference field="6" count="1">
            <x v="127"/>
          </reference>
        </references>
      </pivotArea>
    </format>
    <format dxfId="904">
      <pivotArea dataOnly="0" labelOnly="1" fieldPosition="0">
        <references count="4">
          <reference field="1" count="1" selected="0">
            <x v="1"/>
          </reference>
          <reference field="3" count="1" selected="0">
            <x v="71"/>
          </reference>
          <reference field="4" count="1" selected="0">
            <x v="28"/>
          </reference>
          <reference field="6" count="1">
            <x v="108"/>
          </reference>
        </references>
      </pivotArea>
    </format>
    <format dxfId="903">
      <pivotArea dataOnly="0" labelOnly="1" fieldPosition="0">
        <references count="4">
          <reference field="1" count="1" selected="0">
            <x v="1"/>
          </reference>
          <reference field="3" count="1" selected="0">
            <x v="71"/>
          </reference>
          <reference field="4" count="1" selected="0">
            <x v="83"/>
          </reference>
          <reference field="6" count="1">
            <x v="128"/>
          </reference>
        </references>
      </pivotArea>
    </format>
    <format dxfId="902">
      <pivotArea dataOnly="0" labelOnly="1" fieldPosition="0">
        <references count="4">
          <reference field="1" count="1" selected="0">
            <x v="1"/>
          </reference>
          <reference field="3" count="1" selected="0">
            <x v="72"/>
          </reference>
          <reference field="4" count="1" selected="0">
            <x v="201"/>
          </reference>
          <reference field="6" count="1">
            <x v="141"/>
          </reference>
        </references>
      </pivotArea>
    </format>
    <format dxfId="901">
      <pivotArea dataOnly="0" labelOnly="1" fieldPosition="0">
        <references count="4">
          <reference field="1" count="1" selected="0">
            <x v="1"/>
          </reference>
          <reference field="3" count="1" selected="0">
            <x v="73"/>
          </reference>
          <reference field="4" count="1" selected="0">
            <x v="26"/>
          </reference>
          <reference field="6" count="1">
            <x v="155"/>
          </reference>
        </references>
      </pivotArea>
    </format>
    <format dxfId="900">
      <pivotArea dataOnly="0" labelOnly="1" fieldPosition="0">
        <references count="4">
          <reference field="1" count="1" selected="0">
            <x v="1"/>
          </reference>
          <reference field="3" count="1" selected="0">
            <x v="115"/>
          </reference>
          <reference field="4" count="1" selected="0">
            <x v="201"/>
          </reference>
          <reference field="6" count="1">
            <x v="141"/>
          </reference>
        </references>
      </pivotArea>
    </format>
    <format dxfId="899">
      <pivotArea dataOnly="0" labelOnly="1" fieldPosition="0">
        <references count="4">
          <reference field="1" count="1" selected="0">
            <x v="1"/>
          </reference>
          <reference field="3" count="1" selected="0">
            <x v="139"/>
          </reference>
          <reference field="4" count="1" selected="0">
            <x v="11"/>
          </reference>
          <reference field="6" count="1">
            <x v="49"/>
          </reference>
        </references>
      </pivotArea>
    </format>
    <format dxfId="898">
      <pivotArea dataOnly="0" labelOnly="1" fieldPosition="0">
        <references count="4">
          <reference field="1" count="1" selected="0">
            <x v="1"/>
          </reference>
          <reference field="3" count="1" selected="0">
            <x v="139"/>
          </reference>
          <reference field="4" count="1" selected="0">
            <x v="26"/>
          </reference>
          <reference field="6" count="1">
            <x v="155"/>
          </reference>
        </references>
      </pivotArea>
    </format>
    <format dxfId="897">
      <pivotArea dataOnly="0" labelOnly="1" fieldPosition="0">
        <references count="4">
          <reference field="1" count="1" selected="0">
            <x v="1"/>
          </reference>
          <reference field="3" count="1" selected="0">
            <x v="140"/>
          </reference>
          <reference field="4" count="1" selected="0">
            <x v="201"/>
          </reference>
          <reference field="6" count="1">
            <x v="141"/>
          </reference>
        </references>
      </pivotArea>
    </format>
    <format dxfId="896">
      <pivotArea dataOnly="0" labelOnly="1" fieldPosition="0">
        <references count="4">
          <reference field="1" count="1" selected="0">
            <x v="1"/>
          </reference>
          <reference field="3" count="1" selected="0">
            <x v="153"/>
          </reference>
          <reference field="4" count="1" selected="0">
            <x v="5"/>
          </reference>
          <reference field="6" count="1">
            <x v="106"/>
          </reference>
        </references>
      </pivotArea>
    </format>
    <format dxfId="895">
      <pivotArea dataOnly="0" labelOnly="1" fieldPosition="0">
        <references count="4">
          <reference field="1" count="1" selected="0">
            <x v="1"/>
          </reference>
          <reference field="3" count="1" selected="0">
            <x v="153"/>
          </reference>
          <reference field="4" count="1" selected="0">
            <x v="54"/>
          </reference>
          <reference field="6" count="1">
            <x v="159"/>
          </reference>
        </references>
      </pivotArea>
    </format>
    <format dxfId="894">
      <pivotArea dataOnly="0" labelOnly="1" fieldPosition="0">
        <references count="4">
          <reference field="1" count="1" selected="0">
            <x v="1"/>
          </reference>
          <reference field="3" count="1" selected="0">
            <x v="153"/>
          </reference>
          <reference field="4" count="1" selected="0">
            <x v="181"/>
          </reference>
          <reference field="6" count="1">
            <x v="36"/>
          </reference>
        </references>
      </pivotArea>
    </format>
    <format dxfId="893">
      <pivotArea dataOnly="0" labelOnly="1" fieldPosition="0">
        <references count="4">
          <reference field="1" count="1" selected="0">
            <x v="1"/>
          </reference>
          <reference field="3" count="1" selected="0">
            <x v="153"/>
          </reference>
          <reference field="4" count="1" selected="0">
            <x v="189"/>
          </reference>
          <reference field="6" count="1">
            <x v="49"/>
          </reference>
        </references>
      </pivotArea>
    </format>
    <format dxfId="892">
      <pivotArea dataOnly="0" labelOnly="1" fieldPosition="0">
        <references count="4">
          <reference field="1" count="1" selected="0">
            <x v="1"/>
          </reference>
          <reference field="3" count="1" selected="0">
            <x v="158"/>
          </reference>
          <reference field="4" count="1" selected="0">
            <x v="201"/>
          </reference>
          <reference field="6" count="1">
            <x v="141"/>
          </reference>
        </references>
      </pivotArea>
    </format>
    <format dxfId="891">
      <pivotArea dataOnly="0" labelOnly="1" fieldPosition="0">
        <references count="4">
          <reference field="1" count="1" selected="0">
            <x v="1"/>
          </reference>
          <reference field="3" count="1" selected="0">
            <x v="161"/>
          </reference>
          <reference field="4" count="1" selected="0">
            <x v="25"/>
          </reference>
          <reference field="6" count="1">
            <x v="155"/>
          </reference>
        </references>
      </pivotArea>
    </format>
    <format dxfId="890">
      <pivotArea dataOnly="0" labelOnly="1" fieldPosition="0">
        <references count="4">
          <reference field="1" count="1" selected="0">
            <x v="1"/>
          </reference>
          <reference field="3" count="1" selected="0">
            <x v="170"/>
          </reference>
          <reference field="4" count="1" selected="0">
            <x v="201"/>
          </reference>
          <reference field="6" count="1">
            <x v="141"/>
          </reference>
        </references>
      </pivotArea>
    </format>
    <format dxfId="889">
      <pivotArea dataOnly="0" labelOnly="1" fieldPosition="0">
        <references count="4">
          <reference field="1" count="1" selected="0">
            <x v="2"/>
          </reference>
          <reference field="3" count="1" selected="0">
            <x v="15"/>
          </reference>
          <reference field="4" count="1" selected="0">
            <x v="201"/>
          </reference>
          <reference field="6" count="1">
            <x v="141"/>
          </reference>
        </references>
      </pivotArea>
    </format>
    <format dxfId="888">
      <pivotArea dataOnly="0" labelOnly="1" fieldPosition="0">
        <references count="4">
          <reference field="1" count="1" selected="0">
            <x v="2"/>
          </reference>
          <reference field="3" count="1" selected="0">
            <x v="74"/>
          </reference>
          <reference field="4" count="1" selected="0">
            <x v="201"/>
          </reference>
          <reference field="6" count="1">
            <x v="141"/>
          </reference>
        </references>
      </pivotArea>
    </format>
    <format dxfId="887">
      <pivotArea dataOnly="0" labelOnly="1" fieldPosition="0">
        <references count="4">
          <reference field="1" count="1" selected="0">
            <x v="2"/>
          </reference>
          <reference field="3" count="1" selected="0">
            <x v="82"/>
          </reference>
          <reference field="4" count="1" selected="0">
            <x v="10"/>
          </reference>
          <reference field="6" count="1">
            <x v="36"/>
          </reference>
        </references>
      </pivotArea>
    </format>
    <format dxfId="886">
      <pivotArea dataOnly="0" labelOnly="1" fieldPosition="0">
        <references count="4">
          <reference field="1" count="1" selected="0">
            <x v="2"/>
          </reference>
          <reference field="3" count="1" selected="0">
            <x v="82"/>
          </reference>
          <reference field="4" count="1" selected="0">
            <x v="40"/>
          </reference>
          <reference field="6" count="1">
            <x v="39"/>
          </reference>
        </references>
      </pivotArea>
    </format>
    <format dxfId="885">
      <pivotArea dataOnly="0" labelOnly="1" fieldPosition="0">
        <references count="4">
          <reference field="1" count="1" selected="0">
            <x v="2"/>
          </reference>
          <reference field="3" count="1" selected="0">
            <x v="82"/>
          </reference>
          <reference field="4" count="1" selected="0">
            <x v="70"/>
          </reference>
          <reference field="6" count="1">
            <x v="10"/>
          </reference>
        </references>
      </pivotArea>
    </format>
    <format dxfId="884">
      <pivotArea dataOnly="0" labelOnly="1" fieldPosition="0">
        <references count="4">
          <reference field="1" count="1" selected="0">
            <x v="2"/>
          </reference>
          <reference field="3" count="1" selected="0">
            <x v="82"/>
          </reference>
          <reference field="4" count="1" selected="0">
            <x v="90"/>
          </reference>
          <reference field="6" count="1">
            <x v="36"/>
          </reference>
        </references>
      </pivotArea>
    </format>
    <format dxfId="883">
      <pivotArea dataOnly="0" labelOnly="1" fieldPosition="0">
        <references count="4">
          <reference field="1" count="1" selected="0">
            <x v="2"/>
          </reference>
          <reference field="3" count="1" selected="0">
            <x v="82"/>
          </reference>
          <reference field="4" count="1" selected="0">
            <x v="95"/>
          </reference>
          <reference field="6" count="1">
            <x v="152"/>
          </reference>
        </references>
      </pivotArea>
    </format>
    <format dxfId="882">
      <pivotArea dataOnly="0" labelOnly="1" fieldPosition="0">
        <references count="4">
          <reference field="1" count="1" selected="0">
            <x v="2"/>
          </reference>
          <reference field="3" count="1" selected="0">
            <x v="82"/>
          </reference>
          <reference field="4" count="1" selected="0">
            <x v="98"/>
          </reference>
          <reference field="6" count="1">
            <x v="18"/>
          </reference>
        </references>
      </pivotArea>
    </format>
    <format dxfId="881">
      <pivotArea dataOnly="0" labelOnly="1" fieldPosition="0">
        <references count="4">
          <reference field="1" count="1" selected="0">
            <x v="2"/>
          </reference>
          <reference field="3" count="1" selected="0">
            <x v="82"/>
          </reference>
          <reference field="4" count="1" selected="0">
            <x v="113"/>
          </reference>
          <reference field="6" count="1">
            <x v="20"/>
          </reference>
        </references>
      </pivotArea>
    </format>
    <format dxfId="880">
      <pivotArea dataOnly="0" labelOnly="1" fieldPosition="0">
        <references count="4">
          <reference field="1" count="1" selected="0">
            <x v="2"/>
          </reference>
          <reference field="3" count="1" selected="0">
            <x v="82"/>
          </reference>
          <reference field="4" count="1" selected="0">
            <x v="135"/>
          </reference>
          <reference field="6" count="1">
            <x v="121"/>
          </reference>
        </references>
      </pivotArea>
    </format>
    <format dxfId="879">
      <pivotArea dataOnly="0" labelOnly="1" fieldPosition="0">
        <references count="4">
          <reference field="1" count="1" selected="0">
            <x v="2"/>
          </reference>
          <reference field="3" count="1" selected="0">
            <x v="82"/>
          </reference>
          <reference field="4" count="1" selected="0">
            <x v="162"/>
          </reference>
          <reference field="6" count="1">
            <x v="10"/>
          </reference>
        </references>
      </pivotArea>
    </format>
    <format dxfId="878">
      <pivotArea dataOnly="0" labelOnly="1" fieldPosition="0">
        <references count="4">
          <reference field="1" count="1" selected="0">
            <x v="2"/>
          </reference>
          <reference field="3" count="1" selected="0">
            <x v="82"/>
          </reference>
          <reference field="4" count="1" selected="0">
            <x v="193"/>
          </reference>
          <reference field="6" count="1">
            <x v="40"/>
          </reference>
        </references>
      </pivotArea>
    </format>
    <format dxfId="877">
      <pivotArea dataOnly="0" labelOnly="1" fieldPosition="0">
        <references count="4">
          <reference field="1" count="1" selected="0">
            <x v="2"/>
          </reference>
          <reference field="3" count="1" selected="0">
            <x v="84"/>
          </reference>
          <reference field="4" count="1" selected="0">
            <x v="201"/>
          </reference>
          <reference field="6" count="1">
            <x v="141"/>
          </reference>
        </references>
      </pivotArea>
    </format>
    <format dxfId="876">
      <pivotArea dataOnly="0" labelOnly="1" fieldPosition="0">
        <references count="4">
          <reference field="1" count="1" selected="0">
            <x v="2"/>
          </reference>
          <reference field="3" count="1" selected="0">
            <x v="100"/>
          </reference>
          <reference field="4" count="1" selected="0">
            <x v="8"/>
          </reference>
          <reference field="6" count="1">
            <x v="10"/>
          </reference>
        </references>
      </pivotArea>
    </format>
    <format dxfId="875">
      <pivotArea dataOnly="0" labelOnly="1" fieldPosition="0">
        <references count="4">
          <reference field="1" count="1" selected="0">
            <x v="2"/>
          </reference>
          <reference field="3" count="1" selected="0">
            <x v="100"/>
          </reference>
          <reference field="4" count="1" selected="0">
            <x v="44"/>
          </reference>
          <reference field="6" count="1">
            <x v="27"/>
          </reference>
        </references>
      </pivotArea>
    </format>
    <format dxfId="874">
      <pivotArea dataOnly="0" labelOnly="1" fieldPosition="0">
        <references count="4">
          <reference field="1" count="1" selected="0">
            <x v="2"/>
          </reference>
          <reference field="3" count="1" selected="0">
            <x v="100"/>
          </reference>
          <reference field="4" count="1" selected="0">
            <x v="56"/>
          </reference>
          <reference field="6" count="1">
            <x v="10"/>
          </reference>
        </references>
      </pivotArea>
    </format>
    <format dxfId="873">
      <pivotArea dataOnly="0" labelOnly="1" fieldPosition="0">
        <references count="4">
          <reference field="1" count="1" selected="0">
            <x v="2"/>
          </reference>
          <reference field="3" count="1" selected="0">
            <x v="100"/>
          </reference>
          <reference field="4" count="1" selected="0">
            <x v="96"/>
          </reference>
          <reference field="6" count="1">
            <x v="31"/>
          </reference>
        </references>
      </pivotArea>
    </format>
    <format dxfId="872">
      <pivotArea dataOnly="0" labelOnly="1" fieldPosition="0">
        <references count="4">
          <reference field="1" count="1" selected="0">
            <x v="2"/>
          </reference>
          <reference field="3" count="1" selected="0">
            <x v="100"/>
          </reference>
          <reference field="4" count="1" selected="0">
            <x v="106"/>
          </reference>
          <reference field="6" count="1">
            <x v="41"/>
          </reference>
        </references>
      </pivotArea>
    </format>
    <format dxfId="871">
      <pivotArea dataOnly="0" labelOnly="1" fieldPosition="0">
        <references count="4">
          <reference field="1" count="1" selected="0">
            <x v="2"/>
          </reference>
          <reference field="3" count="1" selected="0">
            <x v="100"/>
          </reference>
          <reference field="4" count="1" selected="0">
            <x v="178"/>
          </reference>
          <reference field="6" count="1">
            <x v="8"/>
          </reference>
        </references>
      </pivotArea>
    </format>
    <format dxfId="870">
      <pivotArea dataOnly="0" labelOnly="1" fieldPosition="0">
        <references count="4">
          <reference field="1" count="1" selected="0">
            <x v="2"/>
          </reference>
          <reference field="3" count="1" selected="0">
            <x v="100"/>
          </reference>
          <reference field="4" count="1" selected="0">
            <x v="182"/>
          </reference>
          <reference field="6" count="1">
            <x v="127"/>
          </reference>
        </references>
      </pivotArea>
    </format>
    <format dxfId="869">
      <pivotArea dataOnly="0" labelOnly="1" fieldPosition="0">
        <references count="4">
          <reference field="1" count="1" selected="0">
            <x v="2"/>
          </reference>
          <reference field="3" count="1" selected="0">
            <x v="100"/>
          </reference>
          <reference field="4" count="1" selected="0">
            <x v="186"/>
          </reference>
          <reference field="6" count="1">
            <x v="16"/>
          </reference>
        </references>
      </pivotArea>
    </format>
    <format dxfId="868">
      <pivotArea dataOnly="0" labelOnly="1" fieldPosition="0">
        <references count="4">
          <reference field="1" count="1" selected="0">
            <x v="2"/>
          </reference>
          <reference field="3" count="1" selected="0">
            <x v="102"/>
          </reference>
          <reference field="4" count="1" selected="0">
            <x v="2"/>
          </reference>
          <reference field="6" count="1">
            <x v="10"/>
          </reference>
        </references>
      </pivotArea>
    </format>
    <format dxfId="867">
      <pivotArea dataOnly="0" labelOnly="1" fieldPosition="0">
        <references count="4">
          <reference field="1" count="1" selected="0">
            <x v="2"/>
          </reference>
          <reference field="3" count="1" selected="0">
            <x v="102"/>
          </reference>
          <reference field="4" count="1" selected="0">
            <x v="9"/>
          </reference>
          <reference field="6" count="1">
            <x v="116"/>
          </reference>
        </references>
      </pivotArea>
    </format>
    <format dxfId="866">
      <pivotArea dataOnly="0" labelOnly="1" fieldPosition="0">
        <references count="4">
          <reference field="1" count="1" selected="0">
            <x v="2"/>
          </reference>
          <reference field="3" count="1" selected="0">
            <x v="102"/>
          </reference>
          <reference field="4" count="1" selected="0">
            <x v="44"/>
          </reference>
          <reference field="6" count="1">
            <x v="17"/>
          </reference>
        </references>
      </pivotArea>
    </format>
    <format dxfId="865">
      <pivotArea dataOnly="0" labelOnly="1" fieldPosition="0">
        <references count="4">
          <reference field="1" count="1" selected="0">
            <x v="2"/>
          </reference>
          <reference field="3" count="1" selected="0">
            <x v="102"/>
          </reference>
          <reference field="4" count="1" selected="0">
            <x v="57"/>
          </reference>
          <reference field="6" count="1">
            <x v="10"/>
          </reference>
        </references>
      </pivotArea>
    </format>
    <format dxfId="864">
      <pivotArea dataOnly="0" labelOnly="1" fieldPosition="0">
        <references count="4">
          <reference field="1" count="1" selected="0">
            <x v="2"/>
          </reference>
          <reference field="3" count="1" selected="0">
            <x v="102"/>
          </reference>
          <reference field="4" count="1" selected="0">
            <x v="97"/>
          </reference>
          <reference field="6" count="1">
            <x v="31"/>
          </reference>
        </references>
      </pivotArea>
    </format>
    <format dxfId="863">
      <pivotArea dataOnly="0" labelOnly="1" fieldPosition="0">
        <references count="4">
          <reference field="1" count="1" selected="0">
            <x v="2"/>
          </reference>
          <reference field="3" count="1" selected="0">
            <x v="102"/>
          </reference>
          <reference field="4" count="1" selected="0">
            <x v="182"/>
          </reference>
          <reference field="6" count="1">
            <x v="127"/>
          </reference>
        </references>
      </pivotArea>
    </format>
    <format dxfId="862">
      <pivotArea dataOnly="0" labelOnly="1" fieldPosition="0">
        <references count="4">
          <reference field="1" count="1" selected="0">
            <x v="2"/>
          </reference>
          <reference field="3" count="1" selected="0">
            <x v="102"/>
          </reference>
          <reference field="4" count="1" selected="0">
            <x v="196"/>
          </reference>
          <reference field="6" count="1">
            <x v="16"/>
          </reference>
        </references>
      </pivotArea>
    </format>
    <format dxfId="861">
      <pivotArea dataOnly="0" labelOnly="1" fieldPosition="0">
        <references count="4">
          <reference field="1" count="1" selected="0">
            <x v="2"/>
          </reference>
          <reference field="3" count="1" selected="0">
            <x v="105"/>
          </reference>
          <reference field="4" count="1" selected="0">
            <x v="201"/>
          </reference>
          <reference field="6" count="1">
            <x v="141"/>
          </reference>
        </references>
      </pivotArea>
    </format>
    <format dxfId="860">
      <pivotArea dataOnly="0" labelOnly="1" fieldPosition="0">
        <references count="4">
          <reference field="1" count="1" selected="0">
            <x v="3"/>
          </reference>
          <reference field="3" count="1" selected="0">
            <x v="83"/>
          </reference>
          <reference field="4" count="1" selected="0">
            <x v="201"/>
          </reference>
          <reference field="6" count="1">
            <x v="141"/>
          </reference>
        </references>
      </pivotArea>
    </format>
    <format dxfId="859">
      <pivotArea dataOnly="0" labelOnly="1" fieldPosition="0">
        <references count="4">
          <reference field="1" count="1" selected="0">
            <x v="3"/>
          </reference>
          <reference field="3" count="1" selected="0">
            <x v="86"/>
          </reference>
          <reference field="4" count="1" selected="0">
            <x v="26"/>
          </reference>
          <reference field="6" count="1">
            <x v="129"/>
          </reference>
        </references>
      </pivotArea>
    </format>
    <format dxfId="858">
      <pivotArea dataOnly="0" labelOnly="1" fieldPosition="0">
        <references count="4">
          <reference field="1" count="1" selected="0">
            <x v="3"/>
          </reference>
          <reference field="3" count="1" selected="0">
            <x v="86"/>
          </reference>
          <reference field="4" count="1" selected="0">
            <x v="94"/>
          </reference>
          <reference field="6" count="1">
            <x v="49"/>
          </reference>
        </references>
      </pivotArea>
    </format>
    <format dxfId="857">
      <pivotArea dataOnly="0" labelOnly="1" fieldPosition="0">
        <references count="4">
          <reference field="1" count="1" selected="0">
            <x v="3"/>
          </reference>
          <reference field="3" count="1" selected="0">
            <x v="86"/>
          </reference>
          <reference field="4" count="1" selected="0">
            <x v="107"/>
          </reference>
          <reference field="6" count="1">
            <x v="35"/>
          </reference>
        </references>
      </pivotArea>
    </format>
    <format dxfId="856">
      <pivotArea dataOnly="0" labelOnly="1" fieldPosition="0">
        <references count="4">
          <reference field="1" count="1" selected="0">
            <x v="3"/>
          </reference>
          <reference field="3" count="1" selected="0">
            <x v="89"/>
          </reference>
          <reference field="4" count="1" selected="0">
            <x v="201"/>
          </reference>
          <reference field="6" count="1">
            <x v="141"/>
          </reference>
        </references>
      </pivotArea>
    </format>
    <format dxfId="855">
      <pivotArea dataOnly="0" labelOnly="1" fieldPosition="0">
        <references count="4">
          <reference field="1" count="1" selected="0">
            <x v="3"/>
          </reference>
          <reference field="3" count="1" selected="0">
            <x v="106"/>
          </reference>
          <reference field="4" count="1" selected="0">
            <x v="138"/>
          </reference>
          <reference field="6" count="1">
            <x v="153"/>
          </reference>
        </references>
      </pivotArea>
    </format>
    <format dxfId="854">
      <pivotArea dataOnly="0" labelOnly="1" fieldPosition="0">
        <references count="4">
          <reference field="1" count="1" selected="0">
            <x v="3"/>
          </reference>
          <reference field="3" count="1" selected="0">
            <x v="106"/>
          </reference>
          <reference field="4" count="1" selected="0">
            <x v="164"/>
          </reference>
          <reference field="6" count="2">
            <x v="67"/>
            <x v="100"/>
          </reference>
        </references>
      </pivotArea>
    </format>
    <format dxfId="853">
      <pivotArea dataOnly="0" labelOnly="1" fieldPosition="0">
        <references count="4">
          <reference field="1" count="1" selected="0">
            <x v="3"/>
          </reference>
          <reference field="3" count="1" selected="0">
            <x v="109"/>
          </reference>
          <reference field="4" count="1" selected="0">
            <x v="201"/>
          </reference>
          <reference field="6" count="1">
            <x v="141"/>
          </reference>
        </references>
      </pivotArea>
    </format>
    <format dxfId="852">
      <pivotArea dataOnly="0" labelOnly="1" fieldPosition="0">
        <references count="4">
          <reference field="1" count="1" selected="0">
            <x v="4"/>
          </reference>
          <reference field="3" count="1" selected="0">
            <x v="32"/>
          </reference>
          <reference field="4" count="1" selected="0">
            <x v="201"/>
          </reference>
          <reference field="6" count="1">
            <x v="141"/>
          </reference>
        </references>
      </pivotArea>
    </format>
    <format dxfId="851">
      <pivotArea dataOnly="0" labelOnly="1" fieldPosition="0">
        <references count="4">
          <reference field="1" count="1" selected="0">
            <x v="5"/>
          </reference>
          <reference field="3" count="1" selected="0">
            <x v="19"/>
          </reference>
          <reference field="4" count="1" selected="0">
            <x v="201"/>
          </reference>
          <reference field="6" count="1">
            <x v="141"/>
          </reference>
        </references>
      </pivotArea>
    </format>
    <format dxfId="850">
      <pivotArea dataOnly="0" labelOnly="1" fieldPosition="0">
        <references count="4">
          <reference field="1" count="1" selected="0">
            <x v="5"/>
          </reference>
          <reference field="3" count="1" selected="0">
            <x v="24"/>
          </reference>
          <reference field="4" count="1" selected="0">
            <x v="85"/>
          </reference>
          <reference field="6" count="2">
            <x v="33"/>
            <x v="43"/>
          </reference>
        </references>
      </pivotArea>
    </format>
    <format dxfId="849">
      <pivotArea dataOnly="0" labelOnly="1" fieldPosition="0">
        <references count="4">
          <reference field="1" count="1" selected="0">
            <x v="5"/>
          </reference>
          <reference field="3" count="1" selected="0">
            <x v="24"/>
          </reference>
          <reference field="4" count="1" selected="0">
            <x v="111"/>
          </reference>
          <reference field="6" count="1">
            <x v="14"/>
          </reference>
        </references>
      </pivotArea>
    </format>
    <format dxfId="848">
      <pivotArea dataOnly="0" labelOnly="1" fieldPosition="0">
        <references count="4">
          <reference field="1" count="1" selected="0">
            <x v="5"/>
          </reference>
          <reference field="3" count="1" selected="0">
            <x v="24"/>
          </reference>
          <reference field="4" count="1" selected="0">
            <x v="124"/>
          </reference>
          <reference field="6" count="1">
            <x v="157"/>
          </reference>
        </references>
      </pivotArea>
    </format>
    <format dxfId="847">
      <pivotArea dataOnly="0" labelOnly="1" fieldPosition="0">
        <references count="4">
          <reference field="1" count="1" selected="0">
            <x v="5"/>
          </reference>
          <reference field="3" count="1" selected="0">
            <x v="25"/>
          </reference>
          <reference field="4" count="1" selected="0">
            <x v="201"/>
          </reference>
          <reference field="6" count="1">
            <x v="141"/>
          </reference>
        </references>
      </pivotArea>
    </format>
    <format dxfId="846">
      <pivotArea dataOnly="0" labelOnly="1" fieldPosition="0">
        <references count="4">
          <reference field="1" count="1" selected="0">
            <x v="5"/>
          </reference>
          <reference field="3" count="1" selected="0">
            <x v="62"/>
          </reference>
          <reference field="4" count="1" selected="0">
            <x v="124"/>
          </reference>
          <reference field="6" count="1">
            <x v="82"/>
          </reference>
        </references>
      </pivotArea>
    </format>
    <format dxfId="845">
      <pivotArea dataOnly="0" labelOnly="1" fieldPosition="0">
        <references count="4">
          <reference field="1" count="1" selected="0">
            <x v="6"/>
          </reference>
          <reference field="3" count="1" selected="0">
            <x v="9"/>
          </reference>
          <reference field="4" count="1" selected="0">
            <x v="201"/>
          </reference>
          <reference field="6" count="1">
            <x v="141"/>
          </reference>
        </references>
      </pivotArea>
    </format>
    <format dxfId="844">
      <pivotArea dataOnly="0" labelOnly="1" fieldPosition="0">
        <references count="4">
          <reference field="1" count="1" selected="0">
            <x v="6"/>
          </reference>
          <reference field="3" count="1" selected="0">
            <x v="98"/>
          </reference>
          <reference field="4" count="1" selected="0">
            <x v="68"/>
          </reference>
          <reference field="6" count="1">
            <x v="105"/>
          </reference>
        </references>
      </pivotArea>
    </format>
    <format dxfId="843">
      <pivotArea dataOnly="0" labelOnly="1" fieldPosition="0">
        <references count="4">
          <reference field="1" count="1" selected="0">
            <x v="6"/>
          </reference>
          <reference field="3" count="1" selected="0">
            <x v="98"/>
          </reference>
          <reference field="4" count="1" selected="0">
            <x v="103"/>
          </reference>
          <reference field="6" count="1">
            <x v="49"/>
          </reference>
        </references>
      </pivotArea>
    </format>
    <format dxfId="842">
      <pivotArea dataOnly="0" labelOnly="1" fieldPosition="0">
        <references count="4">
          <reference field="1" count="1" selected="0">
            <x v="6"/>
          </reference>
          <reference field="3" count="1" selected="0">
            <x v="98"/>
          </reference>
          <reference field="4" count="1" selected="0">
            <x v="168"/>
          </reference>
          <reference field="6" count="1">
            <x v="103"/>
          </reference>
        </references>
      </pivotArea>
    </format>
    <format dxfId="841">
      <pivotArea dataOnly="0" labelOnly="1" fieldPosition="0">
        <references count="4">
          <reference field="1" count="1" selected="0">
            <x v="6"/>
          </reference>
          <reference field="3" count="1" selected="0">
            <x v="98"/>
          </reference>
          <reference field="4" count="1" selected="0">
            <x v="185"/>
          </reference>
          <reference field="6" count="1">
            <x v="23"/>
          </reference>
        </references>
      </pivotArea>
    </format>
    <format dxfId="840">
      <pivotArea dataOnly="0" labelOnly="1" fieldPosition="0">
        <references count="4">
          <reference field="1" count="1" selected="0">
            <x v="6"/>
          </reference>
          <reference field="3" count="1" selected="0">
            <x v="99"/>
          </reference>
          <reference field="4" count="1" selected="0">
            <x v="201"/>
          </reference>
          <reference field="6" count="1">
            <x v="141"/>
          </reference>
        </references>
      </pivotArea>
    </format>
    <format dxfId="839">
      <pivotArea dataOnly="0" labelOnly="1" fieldPosition="0">
        <references count="4">
          <reference field="1" count="1" selected="0">
            <x v="6"/>
          </reference>
          <reference field="3" count="1" selected="0">
            <x v="101"/>
          </reference>
          <reference field="4" count="1" selected="0">
            <x v="68"/>
          </reference>
          <reference field="6" count="1">
            <x v="105"/>
          </reference>
        </references>
      </pivotArea>
    </format>
    <format dxfId="838">
      <pivotArea dataOnly="0" labelOnly="1" fieldPosition="0">
        <references count="4">
          <reference field="1" count="1" selected="0">
            <x v="6"/>
          </reference>
          <reference field="3" count="1" selected="0">
            <x v="101"/>
          </reference>
          <reference field="4" count="1" selected="0">
            <x v="104"/>
          </reference>
          <reference field="6" count="1">
            <x v="49"/>
          </reference>
        </references>
      </pivotArea>
    </format>
    <format dxfId="837">
      <pivotArea dataOnly="0" labelOnly="1" fieldPosition="0">
        <references count="4">
          <reference field="1" count="1" selected="0">
            <x v="6"/>
          </reference>
          <reference field="3" count="1" selected="0">
            <x v="101"/>
          </reference>
          <reference field="4" count="1" selected="0">
            <x v="168"/>
          </reference>
          <reference field="6" count="1">
            <x v="103"/>
          </reference>
        </references>
      </pivotArea>
    </format>
    <format dxfId="836">
      <pivotArea dataOnly="0" labelOnly="1" fieldPosition="0">
        <references count="4">
          <reference field="1" count="1" selected="0">
            <x v="6"/>
          </reference>
          <reference field="3" count="1" selected="0">
            <x v="101"/>
          </reference>
          <reference field="4" count="1" selected="0">
            <x v="184"/>
          </reference>
          <reference field="6" count="1">
            <x v="58"/>
          </reference>
        </references>
      </pivotArea>
    </format>
    <format dxfId="835">
      <pivotArea dataOnly="0" labelOnly="1" fieldPosition="0">
        <references count="4">
          <reference field="1" count="1" selected="0">
            <x v="6"/>
          </reference>
          <reference field="3" count="1" selected="0">
            <x v="148"/>
          </reference>
          <reference field="4" count="1" selected="0">
            <x v="201"/>
          </reference>
          <reference field="6" count="1">
            <x v="141"/>
          </reference>
        </references>
      </pivotArea>
    </format>
    <format dxfId="834">
      <pivotArea dataOnly="0" labelOnly="1" fieldPosition="0">
        <references count="4">
          <reference field="1" count="1" selected="0">
            <x v="6"/>
          </reference>
          <reference field="3" count="1" selected="0">
            <x v="171"/>
          </reference>
          <reference field="4" count="1" selected="0">
            <x v="17"/>
          </reference>
          <reference field="6" count="1">
            <x v="45"/>
          </reference>
        </references>
      </pivotArea>
    </format>
    <format dxfId="833">
      <pivotArea dataOnly="0" labelOnly="1" fieldPosition="0">
        <references count="4">
          <reference field="1" count="1" selected="0">
            <x v="6"/>
          </reference>
          <reference field="3" count="1" selected="0">
            <x v="171"/>
          </reference>
          <reference field="4" count="1" selected="0">
            <x v="109"/>
          </reference>
          <reference field="6" count="1">
            <x v="58"/>
          </reference>
        </references>
      </pivotArea>
    </format>
    <format dxfId="832">
      <pivotArea dataOnly="0" labelOnly="1" fieldPosition="0">
        <references count="4">
          <reference field="1" count="1" selected="0">
            <x v="7"/>
          </reference>
          <reference field="3" count="1" selected="0">
            <x v="118"/>
          </reference>
          <reference field="4" count="1" selected="0">
            <x v="122"/>
          </reference>
          <reference field="6" count="1">
            <x v="129"/>
          </reference>
        </references>
      </pivotArea>
    </format>
    <format dxfId="831">
      <pivotArea dataOnly="0" labelOnly="1" fieldPosition="0">
        <references count="4">
          <reference field="1" count="1" selected="0">
            <x v="7"/>
          </reference>
          <reference field="3" count="1" selected="0">
            <x v="119"/>
          </reference>
          <reference field="4" count="1" selected="0">
            <x v="18"/>
          </reference>
          <reference field="6" count="1">
            <x v="12"/>
          </reference>
        </references>
      </pivotArea>
    </format>
    <format dxfId="830">
      <pivotArea dataOnly="0" labelOnly="1" fieldPosition="0">
        <references count="4">
          <reference field="1" count="1" selected="0">
            <x v="7"/>
          </reference>
          <reference field="3" count="1" selected="0">
            <x v="119"/>
          </reference>
          <reference field="4" count="1" selected="0">
            <x v="183"/>
          </reference>
          <reference field="6" count="1">
            <x v="29"/>
          </reference>
        </references>
      </pivotArea>
    </format>
    <format dxfId="829">
      <pivotArea dataOnly="0" labelOnly="1" fieldPosition="0">
        <references count="4">
          <reference field="1" count="1" selected="0">
            <x v="7"/>
          </reference>
          <reference field="3" count="1" selected="0">
            <x v="120"/>
          </reference>
          <reference field="4" count="1" selected="0">
            <x v="127"/>
          </reference>
          <reference field="6" count="1">
            <x v="154"/>
          </reference>
        </references>
      </pivotArea>
    </format>
    <format dxfId="828">
      <pivotArea dataOnly="0" labelOnly="1" fieldPosition="0">
        <references count="4">
          <reference field="1" count="1" selected="0">
            <x v="7"/>
          </reference>
          <reference field="3" count="1" selected="0">
            <x v="120"/>
          </reference>
          <reference field="4" count="1" selected="0">
            <x v="183"/>
          </reference>
          <reference field="6" count="2">
            <x v="33"/>
            <x v="100"/>
          </reference>
        </references>
      </pivotArea>
    </format>
    <format dxfId="827">
      <pivotArea dataOnly="0" labelOnly="1" fieldPosition="0">
        <references count="4">
          <reference field="1" count="1" selected="0">
            <x v="7"/>
          </reference>
          <reference field="3" count="1" selected="0">
            <x v="121"/>
          </reference>
          <reference field="4" count="1" selected="0">
            <x v="201"/>
          </reference>
          <reference field="6" count="1">
            <x v="141"/>
          </reference>
        </references>
      </pivotArea>
    </format>
    <format dxfId="826">
      <pivotArea dataOnly="0" labelOnly="1" fieldPosition="0">
        <references count="4">
          <reference field="1" count="1" selected="0">
            <x v="8"/>
          </reference>
          <reference field="3" count="1" selected="0">
            <x v="40"/>
          </reference>
          <reference field="4" count="1" selected="0">
            <x v="201"/>
          </reference>
          <reference field="6" count="1">
            <x v="141"/>
          </reference>
        </references>
      </pivotArea>
    </format>
    <format dxfId="825">
      <pivotArea dataOnly="0" labelOnly="1" fieldPosition="0">
        <references count="4">
          <reference field="1" count="1" selected="0">
            <x v="8"/>
          </reference>
          <reference field="3" count="1" selected="0">
            <x v="137"/>
          </reference>
          <reference field="4" count="1" selected="0">
            <x v="176"/>
          </reference>
          <reference field="6" count="1">
            <x v="93"/>
          </reference>
        </references>
      </pivotArea>
    </format>
    <format dxfId="824">
      <pivotArea dataOnly="0" labelOnly="1" fieldPosition="0">
        <references count="4">
          <reference field="1" count="1" selected="0">
            <x v="8"/>
          </reference>
          <reference field="3" count="1" selected="0">
            <x v="146"/>
          </reference>
          <reference field="4" count="1" selected="0">
            <x v="15"/>
          </reference>
          <reference field="6" count="1">
            <x v="139"/>
          </reference>
        </references>
      </pivotArea>
    </format>
    <format dxfId="823">
      <pivotArea dataOnly="0" labelOnly="1" fieldPosition="0">
        <references count="4">
          <reference field="1" count="1" selected="0">
            <x v="8"/>
          </reference>
          <reference field="3" count="1" selected="0">
            <x v="146"/>
          </reference>
          <reference field="4" count="1" selected="0">
            <x v="63"/>
          </reference>
          <reference field="6" count="1">
            <x v="101"/>
          </reference>
        </references>
      </pivotArea>
    </format>
    <format dxfId="822">
      <pivotArea dataOnly="0" labelOnly="1" fieldPosition="0">
        <references count="4">
          <reference field="1" count="1" selected="0">
            <x v="8"/>
          </reference>
          <reference field="3" count="1" selected="0">
            <x v="146"/>
          </reference>
          <reference field="4" count="1" selected="0">
            <x v="112"/>
          </reference>
          <reference field="6" count="1">
            <x v="129"/>
          </reference>
        </references>
      </pivotArea>
    </format>
    <format dxfId="821">
      <pivotArea dataOnly="0" labelOnly="1" fieldPosition="0">
        <references count="4">
          <reference field="1" count="1" selected="0">
            <x v="8"/>
          </reference>
          <reference field="3" count="1" selected="0">
            <x v="146"/>
          </reference>
          <reference field="4" count="1" selected="0">
            <x v="187"/>
          </reference>
          <reference field="6" count="1">
            <x v="62"/>
          </reference>
        </references>
      </pivotArea>
    </format>
    <format dxfId="820">
      <pivotArea dataOnly="0" labelOnly="1" fieldPosition="0">
        <references count="4">
          <reference field="1" count="1" selected="0">
            <x v="8"/>
          </reference>
          <reference field="3" count="1" selected="0">
            <x v="147"/>
          </reference>
          <reference field="4" count="1" selected="0">
            <x v="201"/>
          </reference>
          <reference field="6" count="1">
            <x v="141"/>
          </reference>
        </references>
      </pivotArea>
    </format>
    <format dxfId="819">
      <pivotArea dataOnly="0" labelOnly="1" fieldPosition="0">
        <references count="4">
          <reference field="1" count="1" selected="0">
            <x v="9"/>
          </reference>
          <reference field="3" count="1" selected="0">
            <x v="6"/>
          </reference>
          <reference field="4" count="1" selected="0">
            <x v="81"/>
          </reference>
          <reference field="6" count="1">
            <x v="3"/>
          </reference>
        </references>
      </pivotArea>
    </format>
    <format dxfId="818">
      <pivotArea dataOnly="0" labelOnly="1" fieldPosition="0">
        <references count="4">
          <reference field="1" count="1" selected="0">
            <x v="9"/>
          </reference>
          <reference field="3" count="1" selected="0">
            <x v="8"/>
          </reference>
          <reference field="4" count="1" selected="0">
            <x v="77"/>
          </reference>
          <reference field="6" count="1">
            <x v="85"/>
          </reference>
        </references>
      </pivotArea>
    </format>
    <format dxfId="817">
      <pivotArea dataOnly="0" labelOnly="1" fieldPosition="0">
        <references count="4">
          <reference field="1" count="1" selected="0">
            <x v="9"/>
          </reference>
          <reference field="3" count="1" selected="0">
            <x v="39"/>
          </reference>
          <reference field="4" count="1" selected="0">
            <x v="201"/>
          </reference>
          <reference field="6" count="1">
            <x v="141"/>
          </reference>
        </references>
      </pivotArea>
    </format>
    <format dxfId="816">
      <pivotArea dataOnly="0" labelOnly="1" fieldPosition="0">
        <references count="4">
          <reference field="1" count="1" selected="0">
            <x v="9"/>
          </reference>
          <reference field="3" count="1" selected="0">
            <x v="55"/>
          </reference>
          <reference field="4" count="1" selected="0">
            <x v="188"/>
          </reference>
          <reference field="6" count="1">
            <x v="85"/>
          </reference>
        </references>
      </pivotArea>
    </format>
    <format dxfId="815">
      <pivotArea dataOnly="0" labelOnly="1" fieldPosition="0">
        <references count="4">
          <reference field="1" count="1" selected="0">
            <x v="9"/>
          </reference>
          <reference field="3" count="1" selected="0">
            <x v="68"/>
          </reference>
          <reference field="4" count="1" selected="0">
            <x v="37"/>
          </reference>
          <reference field="6" count="1">
            <x v="56"/>
          </reference>
        </references>
      </pivotArea>
    </format>
    <format dxfId="814">
      <pivotArea dataOnly="0" labelOnly="1" fieldPosition="0">
        <references count="4">
          <reference field="1" count="1" selected="0">
            <x v="9"/>
          </reference>
          <reference field="3" count="1" selected="0">
            <x v="68"/>
          </reference>
          <reference field="4" count="1" selected="0">
            <x v="78"/>
          </reference>
          <reference field="6" count="1">
            <x v="49"/>
          </reference>
        </references>
      </pivotArea>
    </format>
    <format dxfId="813">
      <pivotArea dataOnly="0" labelOnly="1" fieldPosition="0">
        <references count="4">
          <reference field="1" count="1" selected="0">
            <x v="9"/>
          </reference>
          <reference field="3" count="1" selected="0">
            <x v="68"/>
          </reference>
          <reference field="4" count="1" selected="0">
            <x v="87"/>
          </reference>
          <reference field="6" count="1">
            <x v="96"/>
          </reference>
        </references>
      </pivotArea>
    </format>
    <format dxfId="812">
      <pivotArea dataOnly="0" labelOnly="1" fieldPosition="0">
        <references count="4">
          <reference field="1" count="1" selected="0">
            <x v="9"/>
          </reference>
          <reference field="3" count="1" selected="0">
            <x v="68"/>
          </reference>
          <reference field="4" count="1" selected="0">
            <x v="179"/>
          </reference>
          <reference field="6" count="1">
            <x v="0"/>
          </reference>
        </references>
      </pivotArea>
    </format>
    <format dxfId="811">
      <pivotArea dataOnly="0" labelOnly="1" fieldPosition="0">
        <references count="4">
          <reference field="1" count="1" selected="0">
            <x v="10"/>
          </reference>
          <reference field="3" count="1" selected="0">
            <x v="33"/>
          </reference>
          <reference field="4" count="1" selected="0">
            <x v="201"/>
          </reference>
          <reference field="6" count="1">
            <x v="141"/>
          </reference>
        </references>
      </pivotArea>
    </format>
    <format dxfId="810">
      <pivotArea dataOnly="0" labelOnly="1" fieldPosition="0">
        <references count="4">
          <reference field="1" count="1" selected="0">
            <x v="10"/>
          </reference>
          <reference field="3" count="1" selected="0">
            <x v="47"/>
          </reference>
          <reference field="4" count="1" selected="0">
            <x v="34"/>
          </reference>
          <reference field="6" count="1">
            <x v="94"/>
          </reference>
        </references>
      </pivotArea>
    </format>
    <format dxfId="809">
      <pivotArea dataOnly="0" labelOnly="1" fieldPosition="0">
        <references count="4">
          <reference field="1" count="1" selected="0">
            <x v="10"/>
          </reference>
          <reference field="3" count="1" selected="0">
            <x v="47"/>
          </reference>
          <reference field="4" count="1" selected="0">
            <x v="174"/>
          </reference>
          <reference field="6" count="1">
            <x v="73"/>
          </reference>
        </references>
      </pivotArea>
    </format>
    <format dxfId="808">
      <pivotArea dataOnly="0" labelOnly="1" fieldPosition="0">
        <references count="4">
          <reference field="1" count="1" selected="0">
            <x v="10"/>
          </reference>
          <reference field="3" count="1" selected="0">
            <x v="56"/>
          </reference>
          <reference field="4" count="1" selected="0">
            <x v="201"/>
          </reference>
          <reference field="6" count="1">
            <x v="141"/>
          </reference>
        </references>
      </pivotArea>
    </format>
    <format dxfId="807">
      <pivotArea dataOnly="0" labelOnly="1" fieldPosition="0">
        <references count="4">
          <reference field="1" count="1" selected="0">
            <x v="10"/>
          </reference>
          <reference field="3" count="1" selected="0">
            <x v="59"/>
          </reference>
          <reference field="4" count="1" selected="0">
            <x v="49"/>
          </reference>
          <reference field="6" count="1">
            <x v="88"/>
          </reference>
        </references>
      </pivotArea>
    </format>
    <format dxfId="806">
      <pivotArea dataOnly="0" labelOnly="1" fieldPosition="0">
        <references count="4">
          <reference field="1" count="1" selected="0">
            <x v="10"/>
          </reference>
          <reference field="3" count="1" selected="0">
            <x v="59"/>
          </reference>
          <reference field="4" count="1" selected="0">
            <x v="51"/>
          </reference>
          <reference field="6" count="1">
            <x v="11"/>
          </reference>
        </references>
      </pivotArea>
    </format>
    <format dxfId="805">
      <pivotArea dataOnly="0" labelOnly="1" fieldPosition="0">
        <references count="4">
          <reference field="1" count="1" selected="0">
            <x v="10"/>
          </reference>
          <reference field="3" count="1" selected="0">
            <x v="59"/>
          </reference>
          <reference field="4" count="1" selected="0">
            <x v="93"/>
          </reference>
          <reference field="6" count="1">
            <x v="38"/>
          </reference>
        </references>
      </pivotArea>
    </format>
    <format dxfId="804">
      <pivotArea dataOnly="0" labelOnly="1" fieldPosition="0">
        <references count="4">
          <reference field="1" count="1" selected="0">
            <x v="10"/>
          </reference>
          <reference field="3" count="1" selected="0">
            <x v="59"/>
          </reference>
          <reference field="4" count="1" selected="0">
            <x v="100"/>
          </reference>
          <reference field="6" count="1">
            <x v="129"/>
          </reference>
        </references>
      </pivotArea>
    </format>
    <format dxfId="803">
      <pivotArea dataOnly="0" labelOnly="1" fieldPosition="0">
        <references count="4">
          <reference field="1" count="1" selected="0">
            <x v="10"/>
          </reference>
          <reference field="3" count="1" selected="0">
            <x v="59"/>
          </reference>
          <reference field="4" count="1" selected="0">
            <x v="129"/>
          </reference>
          <reference field="6" count="1">
            <x v="143"/>
          </reference>
        </references>
      </pivotArea>
    </format>
    <format dxfId="802">
      <pivotArea dataOnly="0" labelOnly="1" fieldPosition="0">
        <references count="4">
          <reference field="1" count="1" selected="0">
            <x v="10"/>
          </reference>
          <reference field="3" count="1" selected="0">
            <x v="59"/>
          </reference>
          <reference field="4" count="1" selected="0">
            <x v="147"/>
          </reference>
          <reference field="6" count="1">
            <x v="49"/>
          </reference>
        </references>
      </pivotArea>
    </format>
    <format dxfId="801">
      <pivotArea dataOnly="0" labelOnly="1" fieldPosition="0">
        <references count="4">
          <reference field="1" count="1" selected="0">
            <x v="10"/>
          </reference>
          <reference field="3" count="1" selected="0">
            <x v="60"/>
          </reference>
          <reference field="4" count="1" selected="0">
            <x v="48"/>
          </reference>
          <reference field="6" count="1">
            <x v="88"/>
          </reference>
        </references>
      </pivotArea>
    </format>
    <format dxfId="800">
      <pivotArea dataOnly="0" labelOnly="1" fieldPosition="0">
        <references count="4">
          <reference field="1" count="1" selected="0">
            <x v="10"/>
          </reference>
          <reference field="3" count="1" selected="0">
            <x v="60"/>
          </reference>
          <reference field="4" count="1" selected="0">
            <x v="51"/>
          </reference>
          <reference field="6" count="1">
            <x v="11"/>
          </reference>
        </references>
      </pivotArea>
    </format>
    <format dxfId="799">
      <pivotArea dataOnly="0" labelOnly="1" fieldPosition="0">
        <references count="4">
          <reference field="1" count="1" selected="0">
            <x v="10"/>
          </reference>
          <reference field="3" count="1" selected="0">
            <x v="60"/>
          </reference>
          <reference field="4" count="1" selected="0">
            <x v="53"/>
          </reference>
          <reference field="6" count="1">
            <x v="72"/>
          </reference>
        </references>
      </pivotArea>
    </format>
    <format dxfId="798">
      <pivotArea dataOnly="0" labelOnly="1" fieldPosition="0">
        <references count="4">
          <reference field="1" count="1" selected="0">
            <x v="10"/>
          </reference>
          <reference field="3" count="1" selected="0">
            <x v="60"/>
          </reference>
          <reference field="4" count="1" selected="0">
            <x v="61"/>
          </reference>
          <reference field="6" count="1">
            <x v="7"/>
          </reference>
        </references>
      </pivotArea>
    </format>
    <format dxfId="797">
      <pivotArea dataOnly="0" labelOnly="1" fieldPosition="0">
        <references count="4">
          <reference field="1" count="1" selected="0">
            <x v="10"/>
          </reference>
          <reference field="3" count="1" selected="0">
            <x v="60"/>
          </reference>
          <reference field="4" count="1" selected="0">
            <x v="93"/>
          </reference>
          <reference field="6" count="1">
            <x v="38"/>
          </reference>
        </references>
      </pivotArea>
    </format>
    <format dxfId="796">
      <pivotArea dataOnly="0" labelOnly="1" fieldPosition="0">
        <references count="4">
          <reference field="1" count="1" selected="0">
            <x v="10"/>
          </reference>
          <reference field="3" count="1" selected="0">
            <x v="60"/>
          </reference>
          <reference field="4" count="1" selected="0">
            <x v="158"/>
          </reference>
          <reference field="6" count="1">
            <x v="138"/>
          </reference>
        </references>
      </pivotArea>
    </format>
    <format dxfId="795">
      <pivotArea dataOnly="0" labelOnly="1" fieldPosition="0">
        <references count="4">
          <reference field="1" count="1" selected="0">
            <x v="10"/>
          </reference>
          <reference field="3" count="1" selected="0">
            <x v="61"/>
          </reference>
          <reference field="4" count="1" selected="0">
            <x v="201"/>
          </reference>
          <reference field="6" count="1">
            <x v="141"/>
          </reference>
        </references>
      </pivotArea>
    </format>
    <format dxfId="794">
      <pivotArea dataOnly="0" labelOnly="1" fieldPosition="0">
        <references count="4">
          <reference field="1" count="1" selected="0">
            <x v="10"/>
          </reference>
          <reference field="3" count="1" selected="0">
            <x v="76"/>
          </reference>
          <reference field="4" count="1" selected="0">
            <x v="55"/>
          </reference>
          <reference field="6" count="1">
            <x v="123"/>
          </reference>
        </references>
      </pivotArea>
    </format>
    <format dxfId="793">
      <pivotArea dataOnly="0" labelOnly="1" fieldPosition="0">
        <references count="4">
          <reference field="1" count="1" selected="0">
            <x v="10"/>
          </reference>
          <reference field="3" count="1" selected="0">
            <x v="76"/>
          </reference>
          <reference field="4" count="1" selected="0">
            <x v="114"/>
          </reference>
          <reference field="6" count="1">
            <x v="52"/>
          </reference>
        </references>
      </pivotArea>
    </format>
    <format dxfId="792">
      <pivotArea dataOnly="0" labelOnly="1" fieldPosition="0">
        <references count="4">
          <reference field="1" count="1" selected="0">
            <x v="10"/>
          </reference>
          <reference field="3" count="1" selected="0">
            <x v="76"/>
          </reference>
          <reference field="4" count="1" selected="0">
            <x v="125"/>
          </reference>
          <reference field="6" count="1">
            <x v="135"/>
          </reference>
        </references>
      </pivotArea>
    </format>
    <format dxfId="791">
      <pivotArea dataOnly="0" labelOnly="1" fieldPosition="0">
        <references count="4">
          <reference field="1" count="1" selected="0">
            <x v="10"/>
          </reference>
          <reference field="3" count="1" selected="0">
            <x v="76"/>
          </reference>
          <reference field="4" count="1" selected="0">
            <x v="151"/>
          </reference>
          <reference field="6" count="1">
            <x v="127"/>
          </reference>
        </references>
      </pivotArea>
    </format>
    <format dxfId="790">
      <pivotArea dataOnly="0" labelOnly="1" fieldPosition="0">
        <references count="4">
          <reference field="1" count="1" selected="0">
            <x v="10"/>
          </reference>
          <reference field="3" count="1" selected="0">
            <x v="76"/>
          </reference>
          <reference field="4" count="1" selected="0">
            <x v="165"/>
          </reference>
          <reference field="6" count="1">
            <x v="32"/>
          </reference>
        </references>
      </pivotArea>
    </format>
    <format dxfId="789">
      <pivotArea dataOnly="0" labelOnly="1" fieldPosition="0">
        <references count="4">
          <reference field="1" count="1" selected="0">
            <x v="10"/>
          </reference>
          <reference field="3" count="1" selected="0">
            <x v="76"/>
          </reference>
          <reference field="4" count="1" selected="0">
            <x v="180"/>
          </reference>
          <reference field="6" count="1">
            <x v="137"/>
          </reference>
        </references>
      </pivotArea>
    </format>
    <format dxfId="788">
      <pivotArea dataOnly="0" labelOnly="1" fieldPosition="0">
        <references count="4">
          <reference field="1" count="1" selected="0">
            <x v="10"/>
          </reference>
          <reference field="3" count="1" selected="0">
            <x v="131"/>
          </reference>
          <reference field="4" count="1" selected="0">
            <x v="51"/>
          </reference>
          <reference field="6" count="1">
            <x v="1"/>
          </reference>
        </references>
      </pivotArea>
    </format>
    <format dxfId="787">
      <pivotArea dataOnly="0" labelOnly="1" fieldPosition="0">
        <references count="4">
          <reference field="1" count="1" selected="0">
            <x v="10"/>
          </reference>
          <reference field="3" count="1" selected="0">
            <x v="131"/>
          </reference>
          <reference field="4" count="1" selected="0">
            <x v="69"/>
          </reference>
          <reference field="6" count="2">
            <x v="51"/>
            <x v="136"/>
          </reference>
        </references>
      </pivotArea>
    </format>
    <format dxfId="786">
      <pivotArea dataOnly="0" labelOnly="1" fieldPosition="0">
        <references count="4">
          <reference field="1" count="1" selected="0">
            <x v="10"/>
          </reference>
          <reference field="3" count="1" selected="0">
            <x v="131"/>
          </reference>
          <reference field="4" count="1" selected="0">
            <x v="130"/>
          </reference>
          <reference field="6" count="1">
            <x v="47"/>
          </reference>
        </references>
      </pivotArea>
    </format>
    <format dxfId="785">
      <pivotArea dataOnly="0" labelOnly="1" fieldPosition="0">
        <references count="4">
          <reference field="1" count="1" selected="0">
            <x v="11"/>
          </reference>
          <reference field="3" count="1" selected="0">
            <x v="1"/>
          </reference>
          <reference field="4" count="1" selected="0">
            <x v="201"/>
          </reference>
          <reference field="6" count="1">
            <x v="141"/>
          </reference>
        </references>
      </pivotArea>
    </format>
    <format dxfId="784">
      <pivotArea dataOnly="0" labelOnly="1" fieldPosition="0">
        <references count="4">
          <reference field="1" count="1" selected="0">
            <x v="11"/>
          </reference>
          <reference field="3" count="1" selected="0">
            <x v="4"/>
          </reference>
          <reference field="4" count="1" selected="0">
            <x v="0"/>
          </reference>
          <reference field="6" count="1">
            <x v="97"/>
          </reference>
        </references>
      </pivotArea>
    </format>
    <format dxfId="783">
      <pivotArea dataOnly="0" labelOnly="1" fieldPosition="0">
        <references count="4">
          <reference field="1" count="1" selected="0">
            <x v="11"/>
          </reference>
          <reference field="3" count="1" selected="0">
            <x v="4"/>
          </reference>
          <reference field="4" count="1" selected="0">
            <x v="24"/>
          </reference>
          <reference field="6" count="1">
            <x v="102"/>
          </reference>
        </references>
      </pivotArea>
    </format>
    <format dxfId="782">
      <pivotArea dataOnly="0" labelOnly="1" fieldPosition="0">
        <references count="4">
          <reference field="1" count="1" selected="0">
            <x v="11"/>
          </reference>
          <reference field="3" count="1" selected="0">
            <x v="4"/>
          </reference>
          <reference field="4" count="1" selected="0">
            <x v="102"/>
          </reference>
          <reference field="6" count="1">
            <x v="59"/>
          </reference>
        </references>
      </pivotArea>
    </format>
    <format dxfId="781">
      <pivotArea dataOnly="0" labelOnly="1" fieldPosition="0">
        <references count="4">
          <reference field="1" count="1" selected="0">
            <x v="11"/>
          </reference>
          <reference field="3" count="1" selected="0">
            <x v="4"/>
          </reference>
          <reference field="4" count="1" selected="0">
            <x v="137"/>
          </reference>
          <reference field="6" count="1">
            <x v="140"/>
          </reference>
        </references>
      </pivotArea>
    </format>
    <format dxfId="780">
      <pivotArea dataOnly="0" labelOnly="1" fieldPosition="0">
        <references count="4">
          <reference field="1" count="1" selected="0">
            <x v="11"/>
          </reference>
          <reference field="3" count="1" selected="0">
            <x v="4"/>
          </reference>
          <reference field="4" count="1" selected="0">
            <x v="190"/>
          </reference>
          <reference field="6" count="1">
            <x v="98"/>
          </reference>
        </references>
      </pivotArea>
    </format>
    <format dxfId="779">
      <pivotArea dataOnly="0" labelOnly="1" fieldPosition="0">
        <references count="4">
          <reference field="1" count="1" selected="0">
            <x v="11"/>
          </reference>
          <reference field="3" count="1" selected="0">
            <x v="5"/>
          </reference>
          <reference field="4" count="1" selected="0">
            <x v="1"/>
          </reference>
          <reference field="6" count="1">
            <x v="110"/>
          </reference>
        </references>
      </pivotArea>
    </format>
    <format dxfId="778">
      <pivotArea dataOnly="0" labelOnly="1" fieldPosition="0">
        <references count="4">
          <reference field="1" count="1" selected="0">
            <x v="11"/>
          </reference>
          <reference field="3" count="1" selected="0">
            <x v="5"/>
          </reference>
          <reference field="4" count="1" selected="0">
            <x v="105"/>
          </reference>
          <reference field="6" count="1">
            <x v="90"/>
          </reference>
        </references>
      </pivotArea>
    </format>
    <format dxfId="777">
      <pivotArea dataOnly="0" labelOnly="1" fieldPosition="0">
        <references count="4">
          <reference field="1" count="1" selected="0">
            <x v="11"/>
          </reference>
          <reference field="3" count="1" selected="0">
            <x v="5"/>
          </reference>
          <reference field="4" count="1" selected="0">
            <x v="121"/>
          </reference>
          <reference field="6" count="1">
            <x v="42"/>
          </reference>
        </references>
      </pivotArea>
    </format>
    <format dxfId="776">
      <pivotArea dataOnly="0" labelOnly="1" fieldPosition="0">
        <references count="4">
          <reference field="1" count="1" selected="0">
            <x v="11"/>
          </reference>
          <reference field="3" count="1" selected="0">
            <x v="5"/>
          </reference>
          <reference field="4" count="1" selected="0">
            <x v="144"/>
          </reference>
          <reference field="6" count="1">
            <x v="162"/>
          </reference>
        </references>
      </pivotArea>
    </format>
    <format dxfId="775">
      <pivotArea dataOnly="0" labelOnly="1" fieldPosition="0">
        <references count="4">
          <reference field="1" count="1" selected="0">
            <x v="11"/>
          </reference>
          <reference field="3" count="1" selected="0">
            <x v="5"/>
          </reference>
          <reference field="4" count="1" selected="0">
            <x v="149"/>
          </reference>
          <reference field="6" count="1">
            <x v="158"/>
          </reference>
        </references>
      </pivotArea>
    </format>
    <format dxfId="774">
      <pivotArea dataOnly="0" labelOnly="1" fieldPosition="0">
        <references count="4">
          <reference field="1" count="1" selected="0">
            <x v="11"/>
          </reference>
          <reference field="3" count="1" selected="0">
            <x v="16"/>
          </reference>
          <reference field="4" count="1" selected="0">
            <x v="201"/>
          </reference>
          <reference field="6" count="1">
            <x v="141"/>
          </reference>
        </references>
      </pivotArea>
    </format>
    <format dxfId="773">
      <pivotArea dataOnly="0" labelOnly="1" fieldPosition="0">
        <references count="4">
          <reference field="1" count="1" selected="0">
            <x v="11"/>
          </reference>
          <reference field="3" count="1" selected="0">
            <x v="36"/>
          </reference>
          <reference field="4" count="1" selected="0">
            <x v="7"/>
          </reference>
          <reference field="6" count="1">
            <x v="63"/>
          </reference>
        </references>
      </pivotArea>
    </format>
    <format dxfId="772">
      <pivotArea dataOnly="0" labelOnly="1" fieldPosition="0">
        <references count="4">
          <reference field="1" count="1" selected="0">
            <x v="11"/>
          </reference>
          <reference field="3" count="1" selected="0">
            <x v="36"/>
          </reference>
          <reference field="4" count="1" selected="0">
            <x v="13"/>
          </reference>
          <reference field="6" count="1">
            <x v="164"/>
          </reference>
        </references>
      </pivotArea>
    </format>
    <format dxfId="771">
      <pivotArea dataOnly="0" labelOnly="1" fieldPosition="0">
        <references count="4">
          <reference field="1" count="1" selected="0">
            <x v="11"/>
          </reference>
          <reference field="3" count="1" selected="0">
            <x v="36"/>
          </reference>
          <reference field="4" count="1" selected="0">
            <x v="31"/>
          </reference>
          <reference field="6" count="1">
            <x v="160"/>
          </reference>
        </references>
      </pivotArea>
    </format>
    <format dxfId="770">
      <pivotArea dataOnly="0" labelOnly="1" fieldPosition="0">
        <references count="4">
          <reference field="1" count="1" selected="0">
            <x v="11"/>
          </reference>
          <reference field="3" count="1" selected="0">
            <x v="36"/>
          </reference>
          <reference field="4" count="1" selected="0">
            <x v="46"/>
          </reference>
          <reference field="6" count="1">
            <x v="83"/>
          </reference>
        </references>
      </pivotArea>
    </format>
    <format dxfId="769">
      <pivotArea dataOnly="0" labelOnly="1" fieldPosition="0">
        <references count="4">
          <reference field="1" count="1" selected="0">
            <x v="11"/>
          </reference>
          <reference field="3" count="1" selected="0">
            <x v="36"/>
          </reference>
          <reference field="4" count="1" selected="0">
            <x v="79"/>
          </reference>
          <reference field="6" count="1">
            <x v="74"/>
          </reference>
        </references>
      </pivotArea>
    </format>
    <format dxfId="768">
      <pivotArea dataOnly="0" labelOnly="1" fieldPosition="0">
        <references count="4">
          <reference field="1" count="1" selected="0">
            <x v="11"/>
          </reference>
          <reference field="3" count="1" selected="0">
            <x v="36"/>
          </reference>
          <reference field="4" count="1" selected="0">
            <x v="134"/>
          </reference>
          <reference field="6" count="1">
            <x v="84"/>
          </reference>
        </references>
      </pivotArea>
    </format>
    <format dxfId="767">
      <pivotArea dataOnly="0" labelOnly="1" fieldPosition="0">
        <references count="4">
          <reference field="1" count="1" selected="0">
            <x v="11"/>
          </reference>
          <reference field="3" count="1" selected="0">
            <x v="36"/>
          </reference>
          <reference field="4" count="1" selected="0">
            <x v="145"/>
          </reference>
          <reference field="6" count="1">
            <x v="70"/>
          </reference>
        </references>
      </pivotArea>
    </format>
    <format dxfId="766">
      <pivotArea dataOnly="0" labelOnly="1" fieldPosition="0">
        <references count="4">
          <reference field="1" count="1" selected="0">
            <x v="11"/>
          </reference>
          <reference field="3" count="1" selected="0">
            <x v="36"/>
          </reference>
          <reference field="4" count="1" selected="0">
            <x v="150"/>
          </reference>
          <reference field="6" count="1">
            <x v="89"/>
          </reference>
        </references>
      </pivotArea>
    </format>
    <format dxfId="765">
      <pivotArea dataOnly="0" labelOnly="1" fieldPosition="0">
        <references count="4">
          <reference field="1" count="1" selected="0">
            <x v="11"/>
          </reference>
          <reference field="3" count="1" selected="0">
            <x v="46"/>
          </reference>
          <reference field="4" count="1" selected="0">
            <x v="201"/>
          </reference>
          <reference field="6" count="1">
            <x v="141"/>
          </reference>
        </references>
      </pivotArea>
    </format>
    <format dxfId="764">
      <pivotArea dataOnly="0" labelOnly="1" fieldPosition="0">
        <references count="4">
          <reference field="1" count="1" selected="0">
            <x v="11"/>
          </reference>
          <reference field="3" count="1" selected="0">
            <x v="88"/>
          </reference>
          <reference field="4" count="1" selected="0">
            <x v="62"/>
          </reference>
          <reference field="6" count="1">
            <x v="49"/>
          </reference>
        </references>
      </pivotArea>
    </format>
    <format dxfId="763">
      <pivotArea dataOnly="0" labelOnly="1" fieldPosition="0">
        <references count="4">
          <reference field="1" count="1" selected="0">
            <x v="11"/>
          </reference>
          <reference field="3" count="1" selected="0">
            <x v="94"/>
          </reference>
          <reference field="4" count="1" selected="0">
            <x v="201"/>
          </reference>
          <reference field="6" count="1">
            <x v="141"/>
          </reference>
        </references>
      </pivotArea>
    </format>
    <format dxfId="762">
      <pivotArea dataOnly="0" labelOnly="1" fieldPosition="0">
        <references count="4">
          <reference field="1" count="1" selected="0">
            <x v="11"/>
          </reference>
          <reference field="3" count="1" selected="0">
            <x v="96"/>
          </reference>
          <reference field="4" count="1" selected="0">
            <x v="55"/>
          </reference>
          <reference field="6" count="1">
            <x v="107"/>
          </reference>
        </references>
      </pivotArea>
    </format>
    <format dxfId="761">
      <pivotArea dataOnly="0" labelOnly="1" fieldPosition="0">
        <references count="4">
          <reference field="1" count="1" selected="0">
            <x v="11"/>
          </reference>
          <reference field="3" count="1" selected="0">
            <x v="96"/>
          </reference>
          <reference field="4" count="1" selected="0">
            <x v="60"/>
          </reference>
          <reference field="6" count="1">
            <x v="79"/>
          </reference>
        </references>
      </pivotArea>
    </format>
    <format dxfId="760">
      <pivotArea dataOnly="0" labelOnly="1" fieldPosition="0">
        <references count="4">
          <reference field="1" count="1" selected="0">
            <x v="11"/>
          </reference>
          <reference field="3" count="1" selected="0">
            <x v="96"/>
          </reference>
          <reference field="4" count="1" selected="0">
            <x v="66"/>
          </reference>
          <reference field="6" count="1">
            <x v="49"/>
          </reference>
        </references>
      </pivotArea>
    </format>
    <format dxfId="759">
      <pivotArea dataOnly="0" labelOnly="1" fieldPosition="0">
        <references count="4">
          <reference field="1" count="1" selected="0">
            <x v="11"/>
          </reference>
          <reference field="3" count="1" selected="0">
            <x v="107"/>
          </reference>
          <reference field="4" count="1" selected="0">
            <x v="194"/>
          </reference>
          <reference field="6" count="1">
            <x v="109"/>
          </reference>
        </references>
      </pivotArea>
    </format>
    <format dxfId="758">
      <pivotArea dataOnly="0" labelOnly="1" fieldPosition="0">
        <references count="4">
          <reference field="1" count="1" selected="0">
            <x v="11"/>
          </reference>
          <reference field="3" count="1" selected="0">
            <x v="107"/>
          </reference>
          <reference field="4" count="1" selected="0">
            <x v="198"/>
          </reference>
          <reference field="6" count="1">
            <x v="92"/>
          </reference>
        </references>
      </pivotArea>
    </format>
    <format dxfId="757">
      <pivotArea dataOnly="0" labelOnly="1" fieldPosition="0">
        <references count="4">
          <reference field="1" count="1" selected="0">
            <x v="11"/>
          </reference>
          <reference field="3" count="1" selected="0">
            <x v="125"/>
          </reference>
          <reference field="4" count="1" selected="0">
            <x v="201"/>
          </reference>
          <reference field="6" count="1">
            <x v="141"/>
          </reference>
        </references>
      </pivotArea>
    </format>
    <format dxfId="756">
      <pivotArea dataOnly="0" labelOnly="1" fieldPosition="0">
        <references count="4">
          <reference field="1" count="1" selected="0">
            <x v="11"/>
          </reference>
          <reference field="3" count="1" selected="0">
            <x v="129"/>
          </reference>
          <reference field="4" count="1" selected="0">
            <x v="30"/>
          </reference>
          <reference field="6" count="1">
            <x v="66"/>
          </reference>
        </references>
      </pivotArea>
    </format>
    <format dxfId="755">
      <pivotArea dataOnly="0" labelOnly="1" fieldPosition="0">
        <references count="4">
          <reference field="1" count="1" selected="0">
            <x v="11"/>
          </reference>
          <reference field="3" count="1" selected="0">
            <x v="129"/>
          </reference>
          <reference field="4" count="1" selected="0">
            <x v="45"/>
          </reference>
          <reference field="6" count="1">
            <x v="119"/>
          </reference>
        </references>
      </pivotArea>
    </format>
    <format dxfId="754">
      <pivotArea dataOnly="0" labelOnly="1" fieldPosition="0">
        <references count="4">
          <reference field="1" count="1" selected="0">
            <x v="11"/>
          </reference>
          <reference field="3" count="1" selected="0">
            <x v="129"/>
          </reference>
          <reference field="4" count="1" selected="0">
            <x v="71"/>
          </reference>
          <reference field="6" count="1">
            <x v="57"/>
          </reference>
        </references>
      </pivotArea>
    </format>
    <format dxfId="753">
      <pivotArea dataOnly="0" labelOnly="1" fieldPosition="0">
        <references count="4">
          <reference field="1" count="1" selected="0">
            <x v="11"/>
          </reference>
          <reference field="3" count="1" selected="0">
            <x v="129"/>
          </reference>
          <reference field="4" count="1" selected="0">
            <x v="120"/>
          </reference>
          <reference field="6" count="1">
            <x v="24"/>
          </reference>
        </references>
      </pivotArea>
    </format>
    <format dxfId="752">
      <pivotArea dataOnly="0" labelOnly="1" fieldPosition="0">
        <references count="4">
          <reference field="1" count="1" selected="0">
            <x v="11"/>
          </reference>
          <reference field="3" count="1" selected="0">
            <x v="129"/>
          </reference>
          <reference field="4" count="1" selected="0">
            <x v="121"/>
          </reference>
          <reference field="6" count="1">
            <x v="42"/>
          </reference>
        </references>
      </pivotArea>
    </format>
    <format dxfId="751">
      <pivotArea dataOnly="0" labelOnly="1" fieldPosition="0">
        <references count="4">
          <reference field="1" count="1" selected="0">
            <x v="11"/>
          </reference>
          <reference field="3" count="1" selected="0">
            <x v="129"/>
          </reference>
          <reference field="4" count="1" selected="0">
            <x v="132"/>
          </reference>
          <reference field="6" count="1">
            <x v="15"/>
          </reference>
        </references>
      </pivotArea>
    </format>
    <format dxfId="750">
      <pivotArea dataOnly="0" labelOnly="1" fieldPosition="0">
        <references count="4">
          <reference field="1" count="1" selected="0">
            <x v="11"/>
          </reference>
          <reference field="3" count="1" selected="0">
            <x v="129"/>
          </reference>
          <reference field="4" count="1" selected="0">
            <x v="200"/>
          </reference>
          <reference field="6" count="1">
            <x v="21"/>
          </reference>
        </references>
      </pivotArea>
    </format>
    <format dxfId="749">
      <pivotArea dataOnly="0" labelOnly="1" fieldPosition="0">
        <references count="4">
          <reference field="1" count="1" selected="0">
            <x v="11"/>
          </reference>
          <reference field="3" count="1" selected="0">
            <x v="168"/>
          </reference>
          <reference field="4" count="1" selected="0">
            <x v="197"/>
          </reference>
          <reference field="6" count="1">
            <x v="91"/>
          </reference>
        </references>
      </pivotArea>
    </format>
    <format dxfId="748">
      <pivotArea dataOnly="0" labelOnly="1" fieldPosition="0">
        <references count="4">
          <reference field="1" count="1" selected="0">
            <x v="11"/>
          </reference>
          <reference field="3" count="1" selected="0">
            <x v="172"/>
          </reference>
          <reference field="4" count="1" selected="0">
            <x v="201"/>
          </reference>
          <reference field="6" count="1">
            <x v="141"/>
          </reference>
        </references>
      </pivotArea>
    </format>
    <format dxfId="747">
      <pivotArea dataOnly="0" labelOnly="1" fieldPosition="0">
        <references count="4">
          <reference field="1" count="1" selected="0">
            <x v="12"/>
          </reference>
          <reference field="3" count="1" selected="0">
            <x v="2"/>
          </reference>
          <reference field="4" count="1" selected="0">
            <x v="201"/>
          </reference>
          <reference field="6" count="1">
            <x v="141"/>
          </reference>
        </references>
      </pivotArea>
    </format>
    <format dxfId="746">
      <pivotArea dataOnly="0" labelOnly="1" fieldPosition="0">
        <references count="4">
          <reference field="1" count="1" selected="0">
            <x v="12"/>
          </reference>
          <reference field="3" count="1" selected="0">
            <x v="164"/>
          </reference>
          <reference field="4" count="1" selected="0">
            <x v="171"/>
          </reference>
          <reference field="6" count="1">
            <x v="56"/>
          </reference>
        </references>
      </pivotArea>
    </format>
    <format dxfId="745">
      <pivotArea dataOnly="0" labelOnly="1" fieldPosition="0">
        <references count="4">
          <reference field="1" count="1" selected="0">
            <x v="12"/>
          </reference>
          <reference field="3" count="1" selected="0">
            <x v="165"/>
          </reference>
          <reference field="4" count="1" selected="0">
            <x v="201"/>
          </reference>
          <reference field="6" count="1">
            <x v="141"/>
          </reference>
        </references>
      </pivotArea>
    </format>
    <format dxfId="744">
      <pivotArea dataOnly="0" labelOnly="1" fieldPosition="0">
        <references count="4">
          <reference field="1" count="1" selected="0">
            <x v="12"/>
          </reference>
          <reference field="3" count="1" selected="0">
            <x v="166"/>
          </reference>
          <reference field="4" count="1" selected="0">
            <x v="6"/>
          </reference>
          <reference field="6" count="1">
            <x v="44"/>
          </reference>
        </references>
      </pivotArea>
    </format>
    <format dxfId="743">
      <pivotArea dataOnly="0" labelOnly="1" fieldPosition="0">
        <references count="4">
          <reference field="1" count="1" selected="0">
            <x v="12"/>
          </reference>
          <reference field="3" count="1" selected="0">
            <x v="166"/>
          </reference>
          <reference field="4" count="1" selected="0">
            <x v="12"/>
          </reference>
          <reference field="6" count="1">
            <x v="134"/>
          </reference>
        </references>
      </pivotArea>
    </format>
    <format dxfId="742">
      <pivotArea dataOnly="0" labelOnly="1" fieldPosition="0">
        <references count="4">
          <reference field="1" count="1" selected="0">
            <x v="12"/>
          </reference>
          <reference field="3" count="1" selected="0">
            <x v="166"/>
          </reference>
          <reference field="4" count="1" selected="0">
            <x v="27"/>
          </reference>
          <reference field="6" count="1">
            <x v="120"/>
          </reference>
        </references>
      </pivotArea>
    </format>
    <format dxfId="741">
      <pivotArea dataOnly="0" labelOnly="1" fieldPosition="0">
        <references count="4">
          <reference field="1" count="1" selected="0">
            <x v="12"/>
          </reference>
          <reference field="3" count="1" selected="0">
            <x v="166"/>
          </reference>
          <reference field="4" count="1" selected="0">
            <x v="161"/>
          </reference>
          <reference field="6" count="1">
            <x v="87"/>
          </reference>
        </references>
      </pivotArea>
    </format>
    <format dxfId="740">
      <pivotArea dataOnly="0" labelOnly="1" fieldPosition="0">
        <references count="4">
          <reference field="1" count="1" selected="0">
            <x v="12"/>
          </reference>
          <reference field="3" count="1" selected="0">
            <x v="166"/>
          </reference>
          <reference field="4" count="1" selected="0">
            <x v="171"/>
          </reference>
          <reference field="6" count="1">
            <x v="56"/>
          </reference>
        </references>
      </pivotArea>
    </format>
    <format dxfId="739">
      <pivotArea dataOnly="0" labelOnly="1" fieldPosition="0">
        <references count="4">
          <reference field="1" count="1" selected="0">
            <x v="13"/>
          </reference>
          <reference field="3" count="1" selected="0">
            <x v="78"/>
          </reference>
          <reference field="4" count="1" selected="0">
            <x v="201"/>
          </reference>
          <reference field="6" count="1">
            <x v="141"/>
          </reference>
        </references>
      </pivotArea>
    </format>
    <format dxfId="738">
      <pivotArea dataOnly="0" labelOnly="1" fieldPosition="0">
        <references count="4">
          <reference field="1" count="1" selected="0">
            <x v="13"/>
          </reference>
          <reference field="3" count="1" selected="0">
            <x v="123"/>
          </reference>
          <reference field="4" count="1" selected="0">
            <x v="32"/>
          </reference>
          <reference field="6" count="1">
            <x v="117"/>
          </reference>
        </references>
      </pivotArea>
    </format>
    <format dxfId="737">
      <pivotArea dataOnly="0" labelOnly="1" fieldPosition="0">
        <references count="4">
          <reference field="1" count="1" selected="0">
            <x v="13"/>
          </reference>
          <reference field="3" count="1" selected="0">
            <x v="123"/>
          </reference>
          <reference field="4" count="1" selected="0">
            <x v="41"/>
          </reference>
          <reference field="6" count="1">
            <x v="9"/>
          </reference>
        </references>
      </pivotArea>
    </format>
    <format dxfId="736">
      <pivotArea dataOnly="0" labelOnly="1" fieldPosition="0">
        <references count="4">
          <reference field="1" count="1" selected="0">
            <x v="13"/>
          </reference>
          <reference field="3" count="1" selected="0">
            <x v="123"/>
          </reference>
          <reference field="4" count="1" selected="0">
            <x v="43"/>
          </reference>
          <reference field="6" count="1">
            <x v="75"/>
          </reference>
        </references>
      </pivotArea>
    </format>
    <format dxfId="735">
      <pivotArea dataOnly="0" labelOnly="1" fieldPosition="0">
        <references count="4">
          <reference field="1" count="1" selected="0">
            <x v="13"/>
          </reference>
          <reference field="3" count="1" selected="0">
            <x v="130"/>
          </reference>
          <reference field="4" count="1" selected="0">
            <x v="32"/>
          </reference>
          <reference field="6" count="1">
            <x v="118"/>
          </reference>
        </references>
      </pivotArea>
    </format>
    <format dxfId="734">
      <pivotArea dataOnly="0" labelOnly="1" fieldPosition="0">
        <references count="4">
          <reference field="1" count="1" selected="0">
            <x v="13"/>
          </reference>
          <reference field="3" count="1" selected="0">
            <x v="130"/>
          </reference>
          <reference field="4" count="1" selected="0">
            <x v="42"/>
          </reference>
          <reference field="6" count="1">
            <x v="53"/>
          </reference>
        </references>
      </pivotArea>
    </format>
    <format dxfId="733">
      <pivotArea dataOnly="0" labelOnly="1" fieldPosition="0">
        <references count="4">
          <reference field="1" count="1" selected="0">
            <x v="13"/>
          </reference>
          <reference field="3" count="1" selected="0">
            <x v="130"/>
          </reference>
          <reference field="4" count="1" selected="0">
            <x v="89"/>
          </reference>
          <reference field="6" count="1">
            <x v="46"/>
          </reference>
        </references>
      </pivotArea>
    </format>
    <format dxfId="732">
      <pivotArea dataOnly="0" labelOnly="1" fieldPosition="0">
        <references count="4">
          <reference field="1" count="1" selected="0">
            <x v="13"/>
          </reference>
          <reference field="3" count="1" selected="0">
            <x v="130"/>
          </reference>
          <reference field="4" count="1" selected="0">
            <x v="108"/>
          </reference>
          <reference field="6" count="1">
            <x v="19"/>
          </reference>
        </references>
      </pivotArea>
    </format>
    <format dxfId="731">
      <pivotArea dataOnly="0" labelOnly="1" fieldPosition="0">
        <references count="4">
          <reference field="1" count="1" selected="0">
            <x v="13"/>
          </reference>
          <reference field="3" count="1" selected="0">
            <x v="130"/>
          </reference>
          <reference field="4" count="1" selected="0">
            <x v="110"/>
          </reference>
          <reference field="6" count="1">
            <x v="37"/>
          </reference>
        </references>
      </pivotArea>
    </format>
    <format dxfId="730">
      <pivotArea dataOnly="0" labelOnly="1" fieldPosition="0">
        <references count="4">
          <reference field="1" count="1" selected="0">
            <x v="13"/>
          </reference>
          <reference field="3" count="1" selected="0">
            <x v="149"/>
          </reference>
          <reference field="4" count="1" selected="0">
            <x v="201"/>
          </reference>
          <reference field="6" count="1">
            <x v="141"/>
          </reference>
        </references>
      </pivotArea>
    </format>
    <format dxfId="729">
      <pivotArea dataOnly="0" labelOnly="1" fieldPosition="0">
        <references count="4">
          <reference field="1" count="1" selected="0">
            <x v="14"/>
          </reference>
          <reference field="3" count="1" selected="0">
            <x v="75"/>
          </reference>
          <reference field="4" count="1" selected="0">
            <x v="201"/>
          </reference>
          <reference field="6" count="1">
            <x v="141"/>
          </reference>
        </references>
      </pivotArea>
    </format>
    <format dxfId="728">
      <pivotArea dataOnly="0" labelOnly="1" fieldPosition="0">
        <references count="4">
          <reference field="1" count="1" selected="0">
            <x v="14"/>
          </reference>
          <reference field="3" count="1" selected="0">
            <x v="93"/>
          </reference>
          <reference field="4" count="1" selected="0">
            <x v="73"/>
          </reference>
          <reference field="6" count="1">
            <x v="144"/>
          </reference>
        </references>
      </pivotArea>
    </format>
    <format dxfId="727">
      <pivotArea dataOnly="0" labelOnly="1" fieldPosition="0">
        <references count="4">
          <reference field="1" count="1" selected="0">
            <x v="14"/>
          </reference>
          <reference field="3" count="1" selected="0">
            <x v="93"/>
          </reference>
          <reference field="4" count="1" selected="0">
            <x v="91"/>
          </reference>
          <reference field="6" count="1">
            <x v="49"/>
          </reference>
        </references>
      </pivotArea>
    </format>
    <format dxfId="726">
      <pivotArea dataOnly="0" labelOnly="1" fieldPosition="0">
        <references count="4">
          <reference field="1" count="1" selected="0">
            <x v="14"/>
          </reference>
          <reference field="3" count="1" selected="0">
            <x v="93"/>
          </reference>
          <reference field="4" count="1" selected="0">
            <x v="101"/>
          </reference>
          <reference field="6" count="1">
            <x v="146"/>
          </reference>
        </references>
      </pivotArea>
    </format>
    <format dxfId="725">
      <pivotArea dataOnly="0" labelOnly="1" fieldPosition="0">
        <references count="4">
          <reference field="1" count="1" selected="0">
            <x v="14"/>
          </reference>
          <reference field="3" count="1" selected="0">
            <x v="93"/>
          </reference>
          <reference field="4" count="1" selected="0">
            <x v="138"/>
          </reference>
          <reference field="6" count="1">
            <x v="55"/>
          </reference>
        </references>
      </pivotArea>
    </format>
    <format dxfId="724">
      <pivotArea dataOnly="0" labelOnly="1" fieldPosition="0">
        <references count="4">
          <reference field="1" count="1" selected="0">
            <x v="14"/>
          </reference>
          <reference field="3" count="1" selected="0">
            <x v="111"/>
          </reference>
          <reference field="4" count="1" selected="0">
            <x v="154"/>
          </reference>
          <reference field="6" count="1">
            <x v="76"/>
          </reference>
        </references>
      </pivotArea>
    </format>
    <format dxfId="723">
      <pivotArea dataOnly="0" labelOnly="1" fieldPosition="0">
        <references count="4">
          <reference field="1" count="1" selected="0">
            <x v="14"/>
          </reference>
          <reference field="3" count="1" selected="0">
            <x v="111"/>
          </reference>
          <reference field="4" count="1" selected="0">
            <x v="155"/>
          </reference>
          <reference field="6" count="1">
            <x v="65"/>
          </reference>
        </references>
      </pivotArea>
    </format>
    <format dxfId="722">
      <pivotArea dataOnly="0" labelOnly="1" fieldPosition="0">
        <references count="4">
          <reference field="1" count="1" selected="0">
            <x v="14"/>
          </reference>
          <reference field="3" count="1" selected="0">
            <x v="111"/>
          </reference>
          <reference field="4" count="1" selected="0">
            <x v="159"/>
          </reference>
          <reference field="6" count="1">
            <x v="34"/>
          </reference>
        </references>
      </pivotArea>
    </format>
    <format dxfId="721">
      <pivotArea dataOnly="0" labelOnly="1" fieldPosition="0">
        <references count="4">
          <reference field="1" count="1" selected="0">
            <x v="14"/>
          </reference>
          <reference field="3" count="1" selected="0">
            <x v="111"/>
          </reference>
          <reference field="4" count="1" selected="0">
            <x v="170"/>
          </reference>
          <reference field="6" count="1">
            <x v="56"/>
          </reference>
        </references>
      </pivotArea>
    </format>
    <format dxfId="720">
      <pivotArea dataOnly="0" labelOnly="1" fieldPosition="0">
        <references count="4">
          <reference field="1" count="1" selected="0">
            <x v="14"/>
          </reference>
          <reference field="3" count="1" selected="0">
            <x v="112"/>
          </reference>
          <reference field="4" count="1" selected="0">
            <x v="201"/>
          </reference>
          <reference field="6" count="1">
            <x v="141"/>
          </reference>
        </references>
      </pivotArea>
    </format>
    <format dxfId="719">
      <pivotArea dataOnly="0" labelOnly="1" fieldPosition="0">
        <references count="4">
          <reference field="1" count="1" selected="0">
            <x v="15"/>
          </reference>
          <reference field="3" count="1" selected="0">
            <x v="30"/>
          </reference>
          <reference field="4" count="1" selected="0">
            <x v="201"/>
          </reference>
          <reference field="6" count="1">
            <x v="141"/>
          </reference>
        </references>
      </pivotArea>
    </format>
    <format dxfId="718">
      <pivotArea dataOnly="0" labelOnly="1" fieldPosition="0">
        <references count="4">
          <reference field="1" count="1" selected="0">
            <x v="15"/>
          </reference>
          <reference field="3" count="1" selected="0">
            <x v="108"/>
          </reference>
          <reference field="4" count="1" selected="0">
            <x v="20"/>
          </reference>
          <reference field="6" count="1">
            <x v="61"/>
          </reference>
        </references>
      </pivotArea>
    </format>
    <format dxfId="717">
      <pivotArea dataOnly="0" labelOnly="1" fieldPosition="0">
        <references count="4">
          <reference field="1" count="1" selected="0">
            <x v="15"/>
          </reference>
          <reference field="3" count="1" selected="0">
            <x v="108"/>
          </reference>
          <reference field="4" count="1" selected="0">
            <x v="26"/>
          </reference>
          <reference field="6" count="1">
            <x v="56"/>
          </reference>
        </references>
      </pivotArea>
    </format>
    <format dxfId="716">
      <pivotArea dataOnly="0" labelOnly="1" fieldPosition="0">
        <references count="4">
          <reference field="1" count="1" selected="0">
            <x v="15"/>
          </reference>
          <reference field="3" count="1" selected="0">
            <x v="108"/>
          </reference>
          <reference field="4" count="1" selected="0">
            <x v="141"/>
          </reference>
          <reference field="6" count="1">
            <x v="148"/>
          </reference>
        </references>
      </pivotArea>
    </format>
    <format dxfId="715">
      <pivotArea dataOnly="0" labelOnly="1" fieldPosition="0">
        <references count="4">
          <reference field="1" count="1" selected="0">
            <x v="15"/>
          </reference>
          <reference field="3" count="1" selected="0">
            <x v="132"/>
          </reference>
          <reference field="4" count="1" selected="0">
            <x v="201"/>
          </reference>
          <reference field="6" count="1">
            <x v="141"/>
          </reference>
        </references>
      </pivotArea>
    </format>
    <format dxfId="714">
      <pivotArea dataOnly="0" labelOnly="1" fieldPosition="0">
        <references count="4">
          <reference field="1" count="1" selected="0">
            <x v="15"/>
          </reference>
          <reference field="3" count="1" selected="0">
            <x v="156"/>
          </reference>
          <reference field="4" count="1" selected="0">
            <x v="26"/>
          </reference>
          <reference field="6" count="1">
            <x v="56"/>
          </reference>
        </references>
      </pivotArea>
    </format>
    <format dxfId="713">
      <pivotArea dataOnly="0" labelOnly="1" fieldPosition="0">
        <references count="4">
          <reference field="1" count="1" selected="0">
            <x v="15"/>
          </reference>
          <reference field="3" count="1" selected="0">
            <x v="156"/>
          </reference>
          <reference field="4" count="1" selected="0">
            <x v="72"/>
          </reference>
          <reference field="6" count="1">
            <x v="5"/>
          </reference>
        </references>
      </pivotArea>
    </format>
    <format dxfId="712">
      <pivotArea dataOnly="0" labelOnly="1" fieldPosition="0">
        <references count="4">
          <reference field="1" count="1" selected="0">
            <x v="15"/>
          </reference>
          <reference field="3" count="1" selected="0">
            <x v="156"/>
          </reference>
          <reference field="4" count="1" selected="0">
            <x v="142"/>
          </reference>
          <reference field="6" count="1">
            <x v="13"/>
          </reference>
        </references>
      </pivotArea>
    </format>
    <format dxfId="711">
      <pivotArea dataOnly="0" labelOnly="1" fieldPosition="0">
        <references count="4">
          <reference field="1" count="1" selected="0">
            <x v="15"/>
          </reference>
          <reference field="3" count="1" selected="0">
            <x v="156"/>
          </reference>
          <reference field="4" count="1" selected="0">
            <x v="167"/>
          </reference>
          <reference field="6" count="1">
            <x v="56"/>
          </reference>
        </references>
      </pivotArea>
    </format>
    <format dxfId="710">
      <pivotArea dataOnly="0" labelOnly="1" fieldPosition="0">
        <references count="4">
          <reference field="1" count="1" selected="0">
            <x v="16"/>
          </reference>
          <reference field="3" count="1" selected="0">
            <x v="17"/>
          </reference>
          <reference field="4" count="1" selected="0">
            <x v="201"/>
          </reference>
          <reference field="6" count="1">
            <x v="141"/>
          </reference>
        </references>
      </pivotArea>
    </format>
    <format dxfId="709">
      <pivotArea dataOnly="0" labelOnly="1" fieldPosition="0">
        <references count="4">
          <reference field="1" count="1" selected="0">
            <x v="16"/>
          </reference>
          <reference field="3" count="1" selected="0">
            <x v="110"/>
          </reference>
          <reference field="4" count="1" selected="0">
            <x v="74"/>
          </reference>
          <reference field="6" count="1">
            <x v="165"/>
          </reference>
        </references>
      </pivotArea>
    </format>
    <format dxfId="708">
      <pivotArea dataOnly="0" labelOnly="1" fieldPosition="0">
        <references count="4">
          <reference field="1" count="1" selected="0">
            <x v="16"/>
          </reference>
          <reference field="3" count="1" selected="0">
            <x v="110"/>
          </reference>
          <reference field="4" count="1" selected="0">
            <x v="116"/>
          </reference>
          <reference field="6" count="1">
            <x v="50"/>
          </reference>
        </references>
      </pivotArea>
    </format>
    <format dxfId="707">
      <pivotArea dataOnly="0" labelOnly="1" fieldPosition="0">
        <references count="4">
          <reference field="1" count="1" selected="0">
            <x v="16"/>
          </reference>
          <reference field="3" count="1" selected="0">
            <x v="110"/>
          </reference>
          <reference field="4" count="1" selected="0">
            <x v="128"/>
          </reference>
          <reference field="6" count="1">
            <x v="80"/>
          </reference>
        </references>
      </pivotArea>
    </format>
    <format dxfId="706">
      <pivotArea dataOnly="0" labelOnly="1" fieldPosition="0">
        <references count="4">
          <reference field="1" count="1" selected="0">
            <x v="16"/>
          </reference>
          <reference field="3" count="1" selected="0">
            <x v="116"/>
          </reference>
          <reference field="4" count="1" selected="0">
            <x v="3"/>
          </reference>
          <reference field="6" count="1">
            <x v="150"/>
          </reference>
        </references>
      </pivotArea>
    </format>
    <format dxfId="705">
      <pivotArea dataOnly="0" labelOnly="1" fieldPosition="0">
        <references count="4">
          <reference field="1" count="1" selected="0">
            <x v="16"/>
          </reference>
          <reference field="3" count="1" selected="0">
            <x v="116"/>
          </reference>
          <reference field="4" count="1" selected="0">
            <x v="36"/>
          </reference>
          <reference field="6" count="1">
            <x v="68"/>
          </reference>
        </references>
      </pivotArea>
    </format>
    <format dxfId="704">
      <pivotArea dataOnly="0" labelOnly="1" fieldPosition="0">
        <references count="4">
          <reference field="1" count="1" selected="0">
            <x v="16"/>
          </reference>
          <reference field="3" count="1" selected="0">
            <x v="116"/>
          </reference>
          <reference field="4" count="1" selected="0">
            <x v="133"/>
          </reference>
          <reference field="6" count="1">
            <x v="60"/>
          </reference>
        </references>
      </pivotArea>
    </format>
    <format dxfId="703">
      <pivotArea dataOnly="0" labelOnly="1" fieldPosition="0">
        <references count="4">
          <reference field="1" count="1" selected="0">
            <x v="16"/>
          </reference>
          <reference field="3" count="1" selected="0">
            <x v="116"/>
          </reference>
          <reference field="4" count="1" selected="0">
            <x v="146"/>
          </reference>
          <reference field="6" count="1">
            <x v="99"/>
          </reference>
        </references>
      </pivotArea>
    </format>
    <format dxfId="702">
      <pivotArea dataOnly="0" labelOnly="1" fieldPosition="0">
        <references count="4">
          <reference field="1" count="1" selected="0">
            <x v="17"/>
          </reference>
          <reference field="3" count="1" selected="0">
            <x v="0"/>
          </reference>
          <reference field="4" count="1" selected="0">
            <x v="16"/>
          </reference>
          <reference field="6" count="1">
            <x v="142"/>
          </reference>
        </references>
      </pivotArea>
    </format>
    <format dxfId="701">
      <pivotArea dataOnly="0" labelOnly="1" fieldPosition="0">
        <references count="4">
          <reference field="1" count="1" selected="0">
            <x v="17"/>
          </reference>
          <reference field="3" count="1" selected="0">
            <x v="0"/>
          </reference>
          <reference field="4" count="1" selected="0">
            <x v="23"/>
          </reference>
          <reference field="6" count="1">
            <x v="113"/>
          </reference>
        </references>
      </pivotArea>
    </format>
    <format dxfId="700">
      <pivotArea dataOnly="0" labelOnly="1" fieldPosition="0">
        <references count="4">
          <reference field="1" count="1" selected="0">
            <x v="17"/>
          </reference>
          <reference field="3" count="1" selected="0">
            <x v="0"/>
          </reference>
          <reference field="4" count="1" selected="0">
            <x v="140"/>
          </reference>
          <reference field="6" count="1">
            <x v="25"/>
          </reference>
        </references>
      </pivotArea>
    </format>
    <format dxfId="699">
      <pivotArea dataOnly="0" labelOnly="1" fieldPosition="0">
        <references count="4">
          <reference field="1" count="1" selected="0">
            <x v="17"/>
          </reference>
          <reference field="3" count="1" selected="0">
            <x v="11"/>
          </reference>
          <reference field="4" count="1" selected="0">
            <x v="201"/>
          </reference>
          <reference field="6" count="1">
            <x v="141"/>
          </reference>
        </references>
      </pivotArea>
    </format>
    <format dxfId="698">
      <pivotArea dataOnly="0" labelOnly="1" fieldPosition="0">
        <references count="4">
          <reference field="1" count="1" selected="0">
            <x v="17"/>
          </reference>
          <reference field="3" count="1" selected="0">
            <x v="69"/>
          </reference>
          <reference field="4" count="1" selected="0">
            <x v="4"/>
          </reference>
          <reference field="6" count="1">
            <x v="111"/>
          </reference>
        </references>
      </pivotArea>
    </format>
    <format dxfId="697">
      <pivotArea dataOnly="0" labelOnly="1" fieldPosition="0">
        <references count="4">
          <reference field="1" count="1" selected="0">
            <x v="17"/>
          </reference>
          <reference field="3" count="1" selected="0">
            <x v="134"/>
          </reference>
          <reference field="4" count="1" selected="0">
            <x v="16"/>
          </reference>
          <reference field="6" count="1">
            <x v="142"/>
          </reference>
        </references>
      </pivotArea>
    </format>
    <format dxfId="696">
      <pivotArea dataOnly="0" labelOnly="1" fieldPosition="0">
        <references count="4">
          <reference field="1" count="1" selected="0">
            <x v="17"/>
          </reference>
          <reference field="3" count="1" selected="0">
            <x v="134"/>
          </reference>
          <reference field="4" count="1" selected="0">
            <x v="21"/>
          </reference>
          <reference field="6" count="2">
            <x v="25"/>
            <x v="112"/>
          </reference>
        </references>
      </pivotArea>
    </format>
    <format dxfId="695">
      <pivotArea dataOnly="0" labelOnly="1" fieldPosition="0">
        <references count="4">
          <reference field="1" count="1" selected="0">
            <x v="17"/>
          </reference>
          <reference field="3" count="1" selected="0">
            <x v="134"/>
          </reference>
          <reference field="4" count="1" selected="0">
            <x v="118"/>
          </reference>
          <reference field="6" count="2">
            <x v="25"/>
            <x v="114"/>
          </reference>
        </references>
      </pivotArea>
    </format>
    <format dxfId="694">
      <pivotArea dataOnly="0" labelOnly="1" fieldPosition="0">
        <references count="4">
          <reference field="1" count="1" selected="0">
            <x v="17"/>
          </reference>
          <reference field="3" count="1" selected="0">
            <x v="134"/>
          </reference>
          <reference field="4" count="1" selected="0">
            <x v="119"/>
          </reference>
          <reference field="6" count="2">
            <x v="25"/>
            <x v="114"/>
          </reference>
        </references>
      </pivotArea>
    </format>
    <format dxfId="693">
      <pivotArea dataOnly="0" labelOnly="1" fieldPosition="0">
        <references count="4">
          <reference field="1" count="1" selected="0">
            <x v="17"/>
          </reference>
          <reference field="3" count="1" selected="0">
            <x v="134"/>
          </reference>
          <reference field="4" count="1" selected="0">
            <x v="126"/>
          </reference>
          <reference field="6" count="1">
            <x v="151"/>
          </reference>
        </references>
      </pivotArea>
    </format>
    <format dxfId="692">
      <pivotArea dataOnly="0" labelOnly="1" fieldPosition="0">
        <references count="4">
          <reference field="1" count="1" selected="0">
            <x v="17"/>
          </reference>
          <reference field="3" count="1" selected="0">
            <x v="134"/>
          </reference>
          <reference field="4" count="1" selected="0">
            <x v="156"/>
          </reference>
          <reference field="6" count="1">
            <x v="2"/>
          </reference>
        </references>
      </pivotArea>
    </format>
    <format dxfId="691">
      <pivotArea dataOnly="0" labelOnly="1" fieldPosition="0">
        <references count="4">
          <reference field="1" count="1" selected="0">
            <x v="17"/>
          </reference>
          <reference field="3" count="1" selected="0">
            <x v="159"/>
          </reference>
          <reference field="4" count="1" selected="0">
            <x v="201"/>
          </reference>
          <reference field="6" count="1">
            <x v="141"/>
          </reference>
        </references>
      </pivotArea>
    </format>
    <format dxfId="690">
      <pivotArea dataOnly="0" labelOnly="1" fieldPosition="0">
        <references count="4">
          <reference field="1" count="1" selected="0">
            <x v="18"/>
          </reference>
          <reference field="3" count="1" selected="0">
            <x v="10"/>
          </reference>
          <reference field="4" count="1" selected="0">
            <x v="201"/>
          </reference>
          <reference field="6" count="1">
            <x v="141"/>
          </reference>
        </references>
      </pivotArea>
    </format>
    <format dxfId="689">
      <pivotArea dataOnly="0" labelOnly="1" fieldPosition="0">
        <references count="4">
          <reference field="1" count="1" selected="0">
            <x v="18"/>
          </reference>
          <reference field="3" count="1" selected="0">
            <x v="21"/>
          </reference>
          <reference field="4" count="1" selected="0">
            <x v="47"/>
          </reference>
          <reference field="6" count="1">
            <x v="163"/>
          </reference>
        </references>
      </pivotArea>
    </format>
    <format dxfId="688">
      <pivotArea dataOnly="0" labelOnly="1" fieldPosition="0">
        <references count="4">
          <reference field="1" count="1" selected="0">
            <x v="18"/>
          </reference>
          <reference field="3" count="1" selected="0">
            <x v="21"/>
          </reference>
          <reference field="4" count="1" selected="0">
            <x v="58"/>
          </reference>
          <reference field="6" count="1">
            <x v="30"/>
          </reference>
        </references>
      </pivotArea>
    </format>
    <format dxfId="687">
      <pivotArea dataOnly="0" labelOnly="1" fieldPosition="0">
        <references count="4">
          <reference field="1" count="1" selected="0">
            <x v="18"/>
          </reference>
          <reference field="3" count="1" selected="0">
            <x v="21"/>
          </reference>
          <reference field="4" count="1" selected="0">
            <x v="99"/>
          </reference>
          <reference field="6" count="1">
            <x v="49"/>
          </reference>
        </references>
      </pivotArea>
    </format>
    <format dxfId="686">
      <pivotArea dataOnly="0" labelOnly="1" fieldPosition="0">
        <references count="4">
          <reference field="1" count="1" selected="0">
            <x v="18"/>
          </reference>
          <reference field="3" count="1" selected="0">
            <x v="21"/>
          </reference>
          <reference field="4" count="1" selected="0">
            <x v="160"/>
          </reference>
          <reference field="6" count="1">
            <x v="129"/>
          </reference>
        </references>
      </pivotArea>
    </format>
    <format dxfId="685">
      <pivotArea dataOnly="0" labelOnly="1" fieldPosition="0">
        <references count="4">
          <reference field="1" count="1" selected="0">
            <x v="18"/>
          </reference>
          <reference field="3" count="1" selected="0">
            <x v="29"/>
          </reference>
          <reference field="4" count="1" selected="0">
            <x v="201"/>
          </reference>
          <reference field="6" count="1">
            <x v="141"/>
          </reference>
        </references>
      </pivotArea>
    </format>
    <format dxfId="684">
      <pivotArea dataOnly="0" labelOnly="1" fieldPosition="0">
        <references count="4">
          <reference field="1" count="1" selected="0">
            <x v="18"/>
          </reference>
          <reference field="3" count="1" selected="0">
            <x v="76"/>
          </reference>
          <reference field="4" count="1" selected="0">
            <x v="115"/>
          </reference>
          <reference field="6" count="1">
            <x v="49"/>
          </reference>
        </references>
      </pivotArea>
    </format>
    <format dxfId="683">
      <pivotArea dataOnly="0" labelOnly="1" fieldPosition="0">
        <references count="4">
          <reference field="1" count="1" selected="0">
            <x v="18"/>
          </reference>
          <reference field="3" count="1" selected="0">
            <x v="76"/>
          </reference>
          <reference field="4" count="1" selected="0">
            <x v="133"/>
          </reference>
          <reference field="6" count="2">
            <x v="26"/>
            <x v="156"/>
          </reference>
        </references>
      </pivotArea>
    </format>
    <format dxfId="682">
      <pivotArea dataOnly="0" labelOnly="1" fieldPosition="0">
        <references count="4">
          <reference field="1" count="1" selected="0">
            <x v="18"/>
          </reference>
          <reference field="3" count="1" selected="0">
            <x v="76"/>
          </reference>
          <reference field="4" count="1" selected="0">
            <x v="143"/>
          </reference>
          <reference field="6" count="1">
            <x v="129"/>
          </reference>
        </references>
      </pivotArea>
    </format>
    <format dxfId="681">
      <pivotArea dataOnly="0" labelOnly="1" fieldPosition="0">
        <references count="4">
          <reference field="1" count="1" selected="0">
            <x v="18"/>
          </reference>
          <reference field="3" count="1" selected="0">
            <x v="117"/>
          </reference>
          <reference field="4" count="1" selected="0">
            <x v="58"/>
          </reference>
          <reference field="6" count="1">
            <x v="26"/>
          </reference>
        </references>
      </pivotArea>
    </format>
    <format dxfId="680">
      <pivotArea dataOnly="0" labelOnly="1" fieldPosition="0">
        <references count="4">
          <reference field="1" count="1" selected="0">
            <x v="18"/>
          </reference>
          <reference field="3" count="1" selected="0">
            <x v="117"/>
          </reference>
          <reference field="4" count="1" selected="0">
            <x v="99"/>
          </reference>
          <reference field="6" count="1">
            <x v="49"/>
          </reference>
        </references>
      </pivotArea>
    </format>
    <format dxfId="679">
      <pivotArea dataOnly="0" labelOnly="1" fieldPosition="0">
        <references count="4">
          <reference field="1" count="1" selected="0">
            <x v="18"/>
          </reference>
          <reference field="3" count="1" selected="0">
            <x v="117"/>
          </reference>
          <reference field="4" count="1" selected="0">
            <x v="177"/>
          </reference>
          <reference field="6" count="1">
            <x v="129"/>
          </reference>
        </references>
      </pivotArea>
    </format>
    <format dxfId="678">
      <pivotArea dataOnly="0" labelOnly="1" fieldPosition="0">
        <references count="4">
          <reference field="1" count="1" selected="0">
            <x v="18"/>
          </reference>
          <reference field="3" count="1" selected="0">
            <x v="117"/>
          </reference>
          <reference field="4" count="1" selected="0">
            <x v="199"/>
          </reference>
          <reference field="6" count="1">
            <x v="130"/>
          </reference>
        </references>
      </pivotArea>
    </format>
    <format dxfId="677">
      <pivotArea dataOnly="0" labelOnly="1" fieldPosition="0">
        <references count="4">
          <reference field="1" count="1" selected="0">
            <x v="19"/>
          </reference>
          <reference field="3" count="1" selected="0">
            <x v="23"/>
          </reference>
          <reference field="4" count="1" selected="0">
            <x v="19"/>
          </reference>
          <reference field="6" count="1">
            <x v="126"/>
          </reference>
        </references>
      </pivotArea>
    </format>
    <format dxfId="676">
      <pivotArea dataOnly="0" labelOnly="1" fieldPosition="0">
        <references count="4">
          <reference field="1" count="1" selected="0">
            <x v="19"/>
          </reference>
          <reference field="3" count="1" selected="0">
            <x v="23"/>
          </reference>
          <reference field="4" count="1" selected="0">
            <x v="157"/>
          </reference>
          <reference field="6" count="1">
            <x v="69"/>
          </reference>
        </references>
      </pivotArea>
    </format>
    <format dxfId="675">
      <pivotArea dataOnly="0" labelOnly="1" fieldPosition="0">
        <references count="4">
          <reference field="1" count="1" selected="0">
            <x v="19"/>
          </reference>
          <reference field="3" count="1" selected="0">
            <x v="23"/>
          </reference>
          <reference field="4" count="1" selected="0">
            <x v="173"/>
          </reference>
          <reference field="6" count="1">
            <x v="77"/>
          </reference>
        </references>
      </pivotArea>
    </format>
    <format dxfId="674">
      <pivotArea dataOnly="0" labelOnly="1" fieldPosition="0">
        <references count="4">
          <reference field="1" count="1" selected="0">
            <x v="19"/>
          </reference>
          <reference field="3" count="1" selected="0">
            <x v="31"/>
          </reference>
          <reference field="4" count="1" selected="0">
            <x v="201"/>
          </reference>
          <reference field="6" count="1">
            <x v="141"/>
          </reference>
        </references>
      </pivotArea>
    </format>
    <format dxfId="673">
      <pivotArea dataOnly="0" labelOnly="1" fieldPosition="0">
        <references count="4">
          <reference field="1" count="1" selected="0">
            <x v="20"/>
          </reference>
          <reference field="3" count="1" selected="0">
            <x v="12"/>
          </reference>
          <reference field="4" count="1" selected="0">
            <x v="86"/>
          </reference>
          <reference field="6" count="1">
            <x v="49"/>
          </reference>
        </references>
      </pivotArea>
    </format>
    <format dxfId="672">
      <pivotArea dataOnly="0" labelOnly="1" fieldPosition="0">
        <references count="4">
          <reference field="1" count="1" selected="0">
            <x v="20"/>
          </reference>
          <reference field="3" count="1" selected="0">
            <x v="12"/>
          </reference>
          <reference field="4" count="1" selected="0">
            <x v="153"/>
          </reference>
          <reference field="6" count="1">
            <x v="132"/>
          </reference>
        </references>
      </pivotArea>
    </format>
    <format dxfId="671">
      <pivotArea dataOnly="0" labelOnly="1" fieldPosition="0">
        <references count="4">
          <reference field="1" count="1" selected="0">
            <x v="20"/>
          </reference>
          <reference field="3" count="1" selected="0">
            <x v="13"/>
          </reference>
          <reference field="4" count="1" selected="0">
            <x v="136"/>
          </reference>
          <reference field="6" count="1">
            <x v="54"/>
          </reference>
        </references>
      </pivotArea>
    </format>
    <format dxfId="670">
      <pivotArea dataOnly="0" labelOnly="1" fieldPosition="0">
        <references count="4">
          <reference field="1" count="1" selected="0">
            <x v="20"/>
          </reference>
          <reference field="3" count="1" selected="0">
            <x v="44"/>
          </reference>
          <reference field="4" count="1" selected="0">
            <x v="75"/>
          </reference>
          <reference field="6" count="1">
            <x v="122"/>
          </reference>
        </references>
      </pivotArea>
    </format>
    <format dxfId="669">
      <pivotArea dataOnly="0" labelOnly="1" fieldPosition="0">
        <references count="4">
          <reference field="1" count="1" selected="0">
            <x v="20"/>
          </reference>
          <reference field="3" count="1" selected="0">
            <x v="53"/>
          </reference>
          <reference field="4" count="1" selected="0">
            <x v="84"/>
          </reference>
          <reference field="6" count="1">
            <x v="115"/>
          </reference>
        </references>
      </pivotArea>
    </format>
    <format dxfId="668">
      <pivotArea dataOnly="0" labelOnly="1" fieldPosition="0">
        <references count="4">
          <reference field="1" count="1" selected="0">
            <x v="20"/>
          </reference>
          <reference field="3" count="1" selected="0">
            <x v="143"/>
          </reference>
          <reference field="4" count="1" selected="0">
            <x v="76"/>
          </reference>
          <reference field="6" count="1">
            <x v="104"/>
          </reference>
        </references>
      </pivotArea>
    </format>
    <format dxfId="667">
      <pivotArea dataOnly="0" labelOnly="1" fieldPosition="0">
        <references count="4">
          <reference field="1" count="1" selected="0">
            <x v="21"/>
          </reference>
          <reference field="3" count="1" selected="0">
            <x v="14"/>
          </reference>
          <reference field="4" count="1" selected="0">
            <x v="92"/>
          </reference>
          <reference field="6" count="2">
            <x v="124"/>
            <x v="125"/>
          </reference>
        </references>
      </pivotArea>
    </format>
    <format dxfId="666">
      <pivotArea dataOnly="0" labelOnly="1" fieldPosition="0">
        <references count="4">
          <reference field="1" count="1" selected="0">
            <x v="21"/>
          </reference>
          <reference field="3" count="1" selected="0">
            <x v="51"/>
          </reference>
          <reference field="4" count="1" selected="0">
            <x v="201"/>
          </reference>
          <reference field="6" count="1">
            <x v="141"/>
          </reference>
        </references>
      </pivotArea>
    </format>
    <format dxfId="665">
      <pivotArea dataOnly="0" labelOnly="1" fieldPosition="0">
        <references count="4">
          <reference field="1" count="1" selected="0">
            <x v="21"/>
          </reference>
          <reference field="3" count="1" selected="0">
            <x v="65"/>
          </reference>
          <reference field="4" count="1" selected="0">
            <x v="65"/>
          </reference>
          <reference field="6" count="1">
            <x v="131"/>
          </reference>
        </references>
      </pivotArea>
    </format>
    <format dxfId="664">
      <pivotArea dataOnly="0" labelOnly="1" fieldPosition="0">
        <references count="4">
          <reference field="1" count="1" selected="0">
            <x v="21"/>
          </reference>
          <reference field="3" count="1" selected="0">
            <x v="65"/>
          </reference>
          <reference field="4" count="1" selected="0">
            <x v="109"/>
          </reference>
          <reference field="6" count="1">
            <x v="58"/>
          </reference>
        </references>
      </pivotArea>
    </format>
    <format dxfId="663">
      <pivotArea dataOnly="0" labelOnly="1" fieldPosition="0">
        <references count="4">
          <reference field="1" count="1" selected="0">
            <x v="21"/>
          </reference>
          <reference field="3" count="1" selected="0">
            <x v="65"/>
          </reference>
          <reference field="4" count="1" selected="0">
            <x v="117"/>
          </reference>
          <reference field="6" count="1">
            <x v="86"/>
          </reference>
        </references>
      </pivotArea>
    </format>
    <format dxfId="662">
      <pivotArea dataOnly="0" labelOnly="1" fieldPosition="0">
        <references count="4">
          <reference field="1" count="1" selected="0">
            <x v="22"/>
          </reference>
          <reference field="3" count="1" selected="0">
            <x v="49"/>
          </reference>
          <reference field="4" count="1" selected="0">
            <x v="166"/>
          </reference>
          <reference field="6" count="1">
            <x v="145"/>
          </reference>
        </references>
      </pivotArea>
    </format>
    <format dxfId="661">
      <pivotArea dataOnly="0" labelOnly="1" fieldPosition="0">
        <references count="4">
          <reference field="1" count="1" selected="0">
            <x v="22"/>
          </reference>
          <reference field="3" count="1" selected="0">
            <x v="49"/>
          </reference>
          <reference field="4" count="1" selected="0">
            <x v="195"/>
          </reference>
          <reference field="6" count="1">
            <x v="149"/>
          </reference>
        </references>
      </pivotArea>
    </format>
    <format dxfId="660">
      <pivotArea dataOnly="0" labelOnly="1" fieldPosition="0">
        <references count="4">
          <reference field="1" count="1" selected="0">
            <x v="22"/>
          </reference>
          <reference field="3" count="1" selected="0">
            <x v="64"/>
          </reference>
          <reference field="4" count="1" selected="0">
            <x v="50"/>
          </reference>
          <reference field="6" count="1">
            <x v="49"/>
          </reference>
        </references>
      </pivotArea>
    </format>
    <format dxfId="659">
      <pivotArea dataOnly="0" labelOnly="1" fieldPosition="0">
        <references count="4">
          <reference field="1" count="1" selected="0">
            <x v="22"/>
          </reference>
          <reference field="3" count="1" selected="0">
            <x v="64"/>
          </reference>
          <reference field="4" count="1" selected="0">
            <x v="148"/>
          </reference>
          <reference field="6" count="1">
            <x v="22"/>
          </reference>
        </references>
      </pivotArea>
    </format>
    <format dxfId="658">
      <pivotArea dataOnly="0" labelOnly="1" fieldPosition="0">
        <references count="4">
          <reference field="1" count="1" selected="0">
            <x v="23"/>
          </reference>
          <reference field="3" count="1" selected="0">
            <x v="7"/>
          </reference>
          <reference field="4" count="1" selected="0">
            <x v="33"/>
          </reference>
          <reference field="6" count="1">
            <x v="133"/>
          </reference>
        </references>
      </pivotArea>
    </format>
    <format dxfId="657">
      <pivotArea dataOnly="0" labelOnly="1" fieldPosition="0">
        <references count="4">
          <reference field="1" count="1" selected="0">
            <x v="23"/>
          </reference>
          <reference field="3" count="1" selected="0">
            <x v="7"/>
          </reference>
          <reference field="4" count="1" selected="0">
            <x v="59"/>
          </reference>
          <reference field="6" count="1">
            <x v="28"/>
          </reference>
        </references>
      </pivotArea>
    </format>
    <format dxfId="656">
      <pivotArea dataOnly="0" labelOnly="1" fieldPosition="0">
        <references count="4">
          <reference field="1" count="1" selected="0">
            <x v="23"/>
          </reference>
          <reference field="3" count="1" selected="0">
            <x v="22"/>
          </reference>
          <reference field="4" count="1" selected="0">
            <x v="201"/>
          </reference>
          <reference field="6" count="1">
            <x v="141"/>
          </reference>
        </references>
      </pivotArea>
    </format>
    <format dxfId="655">
      <pivotArea dataOnly="0" labelOnly="1" fieldPosition="0">
        <references count="4">
          <reference field="1" count="1" selected="0">
            <x v="23"/>
          </reference>
          <reference field="3" count="1" selected="0">
            <x v="43"/>
          </reference>
          <reference field="4" count="1" selected="0">
            <x v="29"/>
          </reference>
          <reference field="6" count="1">
            <x v="36"/>
          </reference>
        </references>
      </pivotArea>
    </format>
    <format dxfId="654">
      <pivotArea dataOnly="0" labelOnly="1" fieldPosition="0">
        <references count="4">
          <reference field="1" count="1" selected="0">
            <x v="23"/>
          </reference>
          <reference field="3" count="1" selected="0">
            <x v="43"/>
          </reference>
          <reference field="4" count="1" selected="0">
            <x v="52"/>
          </reference>
          <reference field="6" count="1">
            <x v="147"/>
          </reference>
        </references>
      </pivotArea>
    </format>
    <format dxfId="653">
      <pivotArea dataOnly="0" labelOnly="1" fieldPosition="0">
        <references count="4">
          <reference field="1" count="1" selected="0">
            <x v="23"/>
          </reference>
          <reference field="3" count="1" selected="0">
            <x v="43"/>
          </reference>
          <reference field="4" count="1" selected="0">
            <x v="67"/>
          </reference>
          <reference field="6" count="1">
            <x v="1"/>
          </reference>
        </references>
      </pivotArea>
    </format>
    <format dxfId="652">
      <pivotArea dataOnly="0" labelOnly="1" fieldPosition="0">
        <references count="4">
          <reference field="1" count="1" selected="0">
            <x v="23"/>
          </reference>
          <reference field="3" count="1" selected="0">
            <x v="43"/>
          </reference>
          <reference field="4" count="1" selected="0">
            <x v="80"/>
          </reference>
          <reference field="6" count="1">
            <x v="71"/>
          </reference>
        </references>
      </pivotArea>
    </format>
    <format dxfId="651">
      <pivotArea dataOnly="0" labelOnly="1" fieldPosition="0">
        <references count="4">
          <reference field="1" count="1" selected="0">
            <x v="23"/>
          </reference>
          <reference field="3" count="1" selected="0">
            <x v="43"/>
          </reference>
          <reference field="4" count="1" selected="0">
            <x v="152"/>
          </reference>
          <reference field="6" count="1">
            <x v="48"/>
          </reference>
        </references>
      </pivotArea>
    </format>
    <format dxfId="650">
      <pivotArea dataOnly="0" labelOnly="1" fieldPosition="0">
        <references count="4">
          <reference field="1" count="1" selected="0">
            <x v="23"/>
          </reference>
          <reference field="3" count="1" selected="0">
            <x v="155"/>
          </reference>
          <reference field="4" count="1" selected="0">
            <x v="201"/>
          </reference>
          <reference field="6" count="1">
            <x v="141"/>
          </reference>
        </references>
      </pivotArea>
    </format>
    <format dxfId="649">
      <pivotArea dataOnly="0" labelOnly="1" fieldPosition="0">
        <references count="5">
          <reference field="1" count="1" selected="0">
            <x v="0"/>
          </reference>
          <reference field="3" count="1" selected="0">
            <x v="45"/>
          </reference>
          <reference field="4" count="1" selected="0">
            <x v="88"/>
          </reference>
          <reference field="6" count="1" selected="0">
            <x v="36"/>
          </reference>
          <reference field="7" count="1">
            <x v="7"/>
          </reference>
        </references>
      </pivotArea>
    </format>
    <format dxfId="648">
      <pivotArea dataOnly="0" labelOnly="1" fieldPosition="0">
        <references count="5">
          <reference field="1" count="1" selected="0">
            <x v="0"/>
          </reference>
          <reference field="3" count="1" selected="0">
            <x v="45"/>
          </reference>
          <reference field="4" count="1" selected="0">
            <x v="191"/>
          </reference>
          <reference field="6" count="1" selected="0">
            <x v="6"/>
          </reference>
          <reference field="7" count="1">
            <x v="71"/>
          </reference>
        </references>
      </pivotArea>
    </format>
    <format dxfId="647">
      <pivotArea dataOnly="0" labelOnly="1" fieldPosition="0">
        <references count="5">
          <reference field="1" count="1" selected="0">
            <x v="0"/>
          </reference>
          <reference field="3" count="1" selected="0">
            <x v="45"/>
          </reference>
          <reference field="4" count="1" selected="0">
            <x v="192"/>
          </reference>
          <reference field="6" count="1" selected="0">
            <x v="95"/>
          </reference>
          <reference field="7" count="1">
            <x v="163"/>
          </reference>
        </references>
      </pivotArea>
    </format>
    <format dxfId="646">
      <pivotArea dataOnly="0" labelOnly="1" fieldPosition="0">
        <references count="5">
          <reference field="1" count="1" selected="0">
            <x v="0"/>
          </reference>
          <reference field="3" count="1" selected="0">
            <x v="72"/>
          </reference>
          <reference field="4" count="1" selected="0">
            <x v="201"/>
          </reference>
          <reference field="6" count="1" selected="0">
            <x v="141"/>
          </reference>
          <reference field="7" count="1">
            <x v="111"/>
          </reference>
        </references>
      </pivotArea>
    </format>
    <format dxfId="645">
      <pivotArea dataOnly="0" labelOnly="1" fieldPosition="0">
        <references count="5">
          <reference field="1" count="1" selected="0">
            <x v="0"/>
          </reference>
          <reference field="3" count="1" selected="0">
            <x v="126"/>
          </reference>
          <reference field="4" count="1" selected="0">
            <x v="11"/>
          </reference>
          <reference field="6" count="1" selected="0">
            <x v="49"/>
          </reference>
          <reference field="7" count="1">
            <x v="167"/>
          </reference>
        </references>
      </pivotArea>
    </format>
    <format dxfId="644">
      <pivotArea dataOnly="0" labelOnly="1" fieldPosition="0">
        <references count="5">
          <reference field="1" count="1" selected="0">
            <x v="0"/>
          </reference>
          <reference field="3" count="1" selected="0">
            <x v="126"/>
          </reference>
          <reference field="4" count="1" selected="0">
            <x v="11"/>
          </reference>
          <reference field="6" count="1" selected="0">
            <x v="78"/>
          </reference>
          <reference field="7" count="1">
            <x v="13"/>
          </reference>
        </references>
      </pivotArea>
    </format>
    <format dxfId="643">
      <pivotArea dataOnly="0" labelOnly="1" fieldPosition="0">
        <references count="5">
          <reference field="1" count="1" selected="0">
            <x v="0"/>
          </reference>
          <reference field="3" count="1" selected="0">
            <x v="126"/>
          </reference>
          <reference field="4" count="1" selected="0">
            <x v="22"/>
          </reference>
          <reference field="6" count="1" selected="0">
            <x v="81"/>
          </reference>
          <reference field="7" count="1">
            <x v="166"/>
          </reference>
        </references>
      </pivotArea>
    </format>
    <format dxfId="642">
      <pivotArea dataOnly="0" labelOnly="1" fieldPosition="0">
        <references count="5">
          <reference field="1" count="1" selected="0">
            <x v="0"/>
          </reference>
          <reference field="3" count="1" selected="0">
            <x v="133"/>
          </reference>
          <reference field="4" count="1" selected="0">
            <x v="38"/>
          </reference>
          <reference field="6" count="1" selected="0">
            <x v="36"/>
          </reference>
          <reference field="7" count="1">
            <x v="169"/>
          </reference>
        </references>
      </pivotArea>
    </format>
    <format dxfId="641">
      <pivotArea dataOnly="0" labelOnly="1" fieldPosition="0">
        <references count="5">
          <reference field="1" count="1" selected="0">
            <x v="0"/>
          </reference>
          <reference field="3" count="1" selected="0">
            <x v="133"/>
          </reference>
          <reference field="4" count="1" selected="0">
            <x v="38"/>
          </reference>
          <reference field="6" count="1" selected="0">
            <x v="49"/>
          </reference>
          <reference field="7" count="1">
            <x v="168"/>
          </reference>
        </references>
      </pivotArea>
    </format>
    <format dxfId="640">
      <pivotArea dataOnly="0" labelOnly="1" fieldPosition="0">
        <references count="5">
          <reference field="1" count="1" selected="0">
            <x v="0"/>
          </reference>
          <reference field="3" count="1" selected="0">
            <x v="133"/>
          </reference>
          <reference field="4" count="1" selected="0">
            <x v="64"/>
          </reference>
          <reference field="6" count="1" selected="0">
            <x v="4"/>
          </reference>
          <reference field="7" count="1">
            <x v="113"/>
          </reference>
        </references>
      </pivotArea>
    </format>
    <format dxfId="639">
      <pivotArea dataOnly="0" labelOnly="1" fieldPosition="0">
        <references count="5">
          <reference field="1" count="1" selected="0">
            <x v="0"/>
          </reference>
          <reference field="3" count="1" selected="0">
            <x v="142"/>
          </reference>
          <reference field="4" count="1" selected="0">
            <x v="201"/>
          </reference>
          <reference field="6" count="1" selected="0">
            <x v="141"/>
          </reference>
          <reference field="7" count="1">
            <x v="111"/>
          </reference>
        </references>
      </pivotArea>
    </format>
    <format dxfId="638">
      <pivotArea dataOnly="0" labelOnly="1" fieldPosition="0">
        <references count="5">
          <reference field="1" count="1" selected="0">
            <x v="1"/>
          </reference>
          <reference field="3" count="1" selected="0">
            <x v="3"/>
          </reference>
          <reference field="4" count="1" selected="0">
            <x v="201"/>
          </reference>
          <reference field="6" count="1" selected="0">
            <x v="141"/>
          </reference>
          <reference field="7" count="1">
            <x v="111"/>
          </reference>
        </references>
      </pivotArea>
    </format>
    <format dxfId="637">
      <pivotArea dataOnly="0" labelOnly="1" fieldPosition="0">
        <references count="5">
          <reference field="1" count="1" selected="0">
            <x v="1"/>
          </reference>
          <reference field="3" count="1" selected="0">
            <x v="27"/>
          </reference>
          <reference field="4" count="1" selected="0">
            <x v="39"/>
          </reference>
          <reference field="6" count="1" selected="0">
            <x v="64"/>
          </reference>
          <reference field="7" count="1">
            <x v="151"/>
          </reference>
        </references>
      </pivotArea>
    </format>
    <format dxfId="636">
      <pivotArea dataOnly="0" labelOnly="1" fieldPosition="0">
        <references count="5">
          <reference field="1" count="1" selected="0">
            <x v="1"/>
          </reference>
          <reference field="3" count="1" selected="0">
            <x v="27"/>
          </reference>
          <reference field="4" count="1" selected="0">
            <x v="181"/>
          </reference>
          <reference field="6" count="1" selected="0">
            <x v="36"/>
          </reference>
          <reference field="7" count="1">
            <x v="56"/>
          </reference>
        </references>
      </pivotArea>
    </format>
    <format dxfId="635">
      <pivotArea dataOnly="0" labelOnly="1" fieldPosition="0">
        <references count="5">
          <reference field="1" count="1" selected="0">
            <x v="1"/>
          </reference>
          <reference field="3" count="1" selected="0">
            <x v="37"/>
          </reference>
          <reference field="4" count="1" selected="0">
            <x v="201"/>
          </reference>
          <reference field="6" count="1" selected="0">
            <x v="141"/>
          </reference>
          <reference field="7" count="1">
            <x v="111"/>
          </reference>
        </references>
      </pivotArea>
    </format>
    <format dxfId="634">
      <pivotArea dataOnly="0" labelOnly="1" fieldPosition="0">
        <references count="5">
          <reference field="1" count="1" selected="0">
            <x v="1"/>
          </reference>
          <reference field="3" count="1" selected="0">
            <x v="67"/>
          </reference>
          <reference field="4" count="1" selected="0">
            <x v="82"/>
          </reference>
          <reference field="6" count="1" selected="0">
            <x v="161"/>
          </reference>
          <reference field="7" count="1">
            <x v="59"/>
          </reference>
        </references>
      </pivotArea>
    </format>
    <format dxfId="633">
      <pivotArea dataOnly="0" labelOnly="1" fieldPosition="0">
        <references count="5">
          <reference field="1" count="1" selected="0">
            <x v="1"/>
          </reference>
          <reference field="3" count="1" selected="0">
            <x v="67"/>
          </reference>
          <reference field="4" count="1" selected="0">
            <x v="123"/>
          </reference>
          <reference field="6" count="1" selected="0">
            <x v="106"/>
          </reference>
          <reference field="7" count="1">
            <x v="152"/>
          </reference>
        </references>
      </pivotArea>
    </format>
    <format dxfId="632">
      <pivotArea dataOnly="0" labelOnly="1" fieldPosition="0">
        <references count="5">
          <reference field="1" count="1" selected="0">
            <x v="1"/>
          </reference>
          <reference field="3" count="1" selected="0">
            <x v="70"/>
          </reference>
          <reference field="4" count="1" selected="0">
            <x v="83"/>
          </reference>
          <reference field="6" count="1" selected="0">
            <x v="127"/>
          </reference>
          <reference field="7" count="1">
            <x v="151"/>
          </reference>
        </references>
      </pivotArea>
    </format>
    <format dxfId="631">
      <pivotArea dataOnly="0" labelOnly="1" fieldPosition="0">
        <references count="5">
          <reference field="1" count="1" selected="0">
            <x v="1"/>
          </reference>
          <reference field="3" count="1" selected="0">
            <x v="71"/>
          </reference>
          <reference field="4" count="1" selected="0">
            <x v="28"/>
          </reference>
          <reference field="6" count="1" selected="0">
            <x v="108"/>
          </reference>
          <reference field="7" count="1">
            <x v="64"/>
          </reference>
        </references>
      </pivotArea>
    </format>
    <format dxfId="630">
      <pivotArea dataOnly="0" labelOnly="1" fieldPosition="0">
        <references count="5">
          <reference field="1" count="1" selected="0">
            <x v="1"/>
          </reference>
          <reference field="3" count="1" selected="0">
            <x v="71"/>
          </reference>
          <reference field="4" count="1" selected="0">
            <x v="83"/>
          </reference>
          <reference field="6" count="1" selected="0">
            <x v="128"/>
          </reference>
          <reference field="7" count="1">
            <x v="151"/>
          </reference>
        </references>
      </pivotArea>
    </format>
    <format dxfId="629">
      <pivotArea dataOnly="0" labelOnly="1" fieldPosition="0">
        <references count="5">
          <reference field="1" count="1" selected="0">
            <x v="1"/>
          </reference>
          <reference field="3" count="1" selected="0">
            <x v="72"/>
          </reference>
          <reference field="4" count="1" selected="0">
            <x v="201"/>
          </reference>
          <reference field="6" count="1" selected="0">
            <x v="141"/>
          </reference>
          <reference field="7" count="1">
            <x v="111"/>
          </reference>
        </references>
      </pivotArea>
    </format>
    <format dxfId="628">
      <pivotArea dataOnly="0" labelOnly="1" fieldPosition="0">
        <references count="5">
          <reference field="1" count="1" selected="0">
            <x v="1"/>
          </reference>
          <reference field="3" count="1" selected="0">
            <x v="73"/>
          </reference>
          <reference field="4" count="1" selected="0">
            <x v="26"/>
          </reference>
          <reference field="6" count="1" selected="0">
            <x v="155"/>
          </reference>
          <reference field="7" count="1">
            <x v="95"/>
          </reference>
        </references>
      </pivotArea>
    </format>
    <format dxfId="627">
      <pivotArea dataOnly="0" labelOnly="1" fieldPosition="0">
        <references count="5">
          <reference field="1" count="1" selected="0">
            <x v="1"/>
          </reference>
          <reference field="3" count="1" selected="0">
            <x v="115"/>
          </reference>
          <reference field="4" count="1" selected="0">
            <x v="201"/>
          </reference>
          <reference field="6" count="1" selected="0">
            <x v="141"/>
          </reference>
          <reference field="7" count="1">
            <x v="111"/>
          </reference>
        </references>
      </pivotArea>
    </format>
    <format dxfId="626">
      <pivotArea dataOnly="0" labelOnly="1" fieldPosition="0">
        <references count="5">
          <reference field="1" count="1" selected="0">
            <x v="1"/>
          </reference>
          <reference field="3" count="1" selected="0">
            <x v="139"/>
          </reference>
          <reference field="4" count="1" selected="0">
            <x v="11"/>
          </reference>
          <reference field="6" count="1" selected="0">
            <x v="49"/>
          </reference>
          <reference field="7" count="1">
            <x v="182"/>
          </reference>
        </references>
      </pivotArea>
    </format>
    <format dxfId="625">
      <pivotArea dataOnly="0" labelOnly="1" fieldPosition="0">
        <references count="5">
          <reference field="1" count="1" selected="0">
            <x v="1"/>
          </reference>
          <reference field="3" count="1" selected="0">
            <x v="139"/>
          </reference>
          <reference field="4" count="1" selected="0">
            <x v="26"/>
          </reference>
          <reference field="6" count="1" selected="0">
            <x v="155"/>
          </reference>
          <reference field="7" count="2">
            <x v="60"/>
            <x v="189"/>
          </reference>
        </references>
      </pivotArea>
    </format>
    <format dxfId="624">
      <pivotArea dataOnly="0" labelOnly="1" fieldPosition="0">
        <references count="5">
          <reference field="1" count="1" selected="0">
            <x v="1"/>
          </reference>
          <reference field="3" count="1" selected="0">
            <x v="140"/>
          </reference>
          <reference field="4" count="1" selected="0">
            <x v="201"/>
          </reference>
          <reference field="6" count="1" selected="0">
            <x v="141"/>
          </reference>
          <reference field="7" count="1">
            <x v="111"/>
          </reference>
        </references>
      </pivotArea>
    </format>
    <format dxfId="623">
      <pivotArea dataOnly="0" labelOnly="1" fieldPosition="0">
        <references count="5">
          <reference field="1" count="1" selected="0">
            <x v="1"/>
          </reference>
          <reference field="3" count="1" selected="0">
            <x v="153"/>
          </reference>
          <reference field="4" count="1" selected="0">
            <x v="5"/>
          </reference>
          <reference field="6" count="1" selected="0">
            <x v="106"/>
          </reference>
          <reference field="7" count="1">
            <x v="118"/>
          </reference>
        </references>
      </pivotArea>
    </format>
    <format dxfId="622">
      <pivotArea dataOnly="0" labelOnly="1" fieldPosition="0">
        <references count="5">
          <reference field="1" count="1" selected="0">
            <x v="1"/>
          </reference>
          <reference field="3" count="1" selected="0">
            <x v="153"/>
          </reference>
          <reference field="4" count="1" selected="0">
            <x v="54"/>
          </reference>
          <reference field="6" count="1" selected="0">
            <x v="159"/>
          </reference>
          <reference field="7" count="1">
            <x v="61"/>
          </reference>
        </references>
      </pivotArea>
    </format>
    <format dxfId="621">
      <pivotArea dataOnly="0" labelOnly="1" fieldPosition="0">
        <references count="5">
          <reference field="1" count="1" selected="0">
            <x v="1"/>
          </reference>
          <reference field="3" count="1" selected="0">
            <x v="153"/>
          </reference>
          <reference field="4" count="1" selected="0">
            <x v="181"/>
          </reference>
          <reference field="6" count="1" selected="0">
            <x v="36"/>
          </reference>
          <reference field="7" count="1">
            <x v="25"/>
          </reference>
        </references>
      </pivotArea>
    </format>
    <format dxfId="620">
      <pivotArea dataOnly="0" labelOnly="1" fieldPosition="0">
        <references count="5">
          <reference field="1" count="1" selected="0">
            <x v="1"/>
          </reference>
          <reference field="3" count="1" selected="0">
            <x v="153"/>
          </reference>
          <reference field="4" count="1" selected="0">
            <x v="189"/>
          </reference>
          <reference field="6" count="1" selected="0">
            <x v="49"/>
          </reference>
          <reference field="7" count="1">
            <x v="182"/>
          </reference>
        </references>
      </pivotArea>
    </format>
    <format dxfId="619">
      <pivotArea dataOnly="0" labelOnly="1" fieldPosition="0">
        <references count="5">
          <reference field="1" count="1" selected="0">
            <x v="1"/>
          </reference>
          <reference field="3" count="1" selected="0">
            <x v="158"/>
          </reference>
          <reference field="4" count="1" selected="0">
            <x v="201"/>
          </reference>
          <reference field="6" count="1" selected="0">
            <x v="141"/>
          </reference>
          <reference field="7" count="1">
            <x v="111"/>
          </reference>
        </references>
      </pivotArea>
    </format>
    <format dxfId="618">
      <pivotArea dataOnly="0" labelOnly="1" fieldPosition="0">
        <references count="5">
          <reference field="1" count="1" selected="0">
            <x v="1"/>
          </reference>
          <reference field="3" count="1" selected="0">
            <x v="161"/>
          </reference>
          <reference field="4" count="1" selected="0">
            <x v="25"/>
          </reference>
          <reference field="6" count="1" selected="0">
            <x v="155"/>
          </reference>
          <reference field="7" count="1">
            <x v="97"/>
          </reference>
        </references>
      </pivotArea>
    </format>
    <format dxfId="617">
      <pivotArea dataOnly="0" labelOnly="1" fieldPosition="0">
        <references count="5">
          <reference field="1" count="1" selected="0">
            <x v="1"/>
          </reference>
          <reference field="3" count="1" selected="0">
            <x v="170"/>
          </reference>
          <reference field="4" count="1" selected="0">
            <x v="201"/>
          </reference>
          <reference field="6" count="1" selected="0">
            <x v="141"/>
          </reference>
          <reference field="7" count="1">
            <x v="111"/>
          </reference>
        </references>
      </pivotArea>
    </format>
    <format dxfId="616">
      <pivotArea dataOnly="0" labelOnly="1" fieldPosition="0">
        <references count="5">
          <reference field="1" count="1" selected="0">
            <x v="2"/>
          </reference>
          <reference field="3" count="1" selected="0">
            <x v="15"/>
          </reference>
          <reference field="4" count="1" selected="0">
            <x v="201"/>
          </reference>
          <reference field="6" count="1" selected="0">
            <x v="141"/>
          </reference>
          <reference field="7" count="1">
            <x v="111"/>
          </reference>
        </references>
      </pivotArea>
    </format>
    <format dxfId="615">
      <pivotArea dataOnly="0" labelOnly="1" fieldPosition="0">
        <references count="5">
          <reference field="1" count="1" selected="0">
            <x v="2"/>
          </reference>
          <reference field="3" count="1" selected="0">
            <x v="74"/>
          </reference>
          <reference field="4" count="1" selected="0">
            <x v="201"/>
          </reference>
          <reference field="6" count="1" selected="0">
            <x v="141"/>
          </reference>
          <reference field="7" count="1">
            <x v="111"/>
          </reference>
        </references>
      </pivotArea>
    </format>
    <format dxfId="614">
      <pivotArea dataOnly="0" labelOnly="1" fieldPosition="0">
        <references count="5">
          <reference field="1" count="1" selected="0">
            <x v="2"/>
          </reference>
          <reference field="3" count="1" selected="0">
            <x v="82"/>
          </reference>
          <reference field="4" count="1" selected="0">
            <x v="10"/>
          </reference>
          <reference field="6" count="1" selected="0">
            <x v="36"/>
          </reference>
          <reference field="7" count="1">
            <x v="74"/>
          </reference>
        </references>
      </pivotArea>
    </format>
    <format dxfId="613">
      <pivotArea dataOnly="0" labelOnly="1" fieldPosition="0">
        <references count="5">
          <reference field="1" count="1" selected="0">
            <x v="2"/>
          </reference>
          <reference field="3" count="1" selected="0">
            <x v="82"/>
          </reference>
          <reference field="4" count="1" selected="0">
            <x v="40"/>
          </reference>
          <reference field="6" count="1" selected="0">
            <x v="39"/>
          </reference>
          <reference field="7" count="1">
            <x v="81"/>
          </reference>
        </references>
      </pivotArea>
    </format>
    <format dxfId="612">
      <pivotArea dataOnly="0" labelOnly="1" fieldPosition="0">
        <references count="5">
          <reference field="1" count="1" selected="0">
            <x v="2"/>
          </reference>
          <reference field="3" count="1" selected="0">
            <x v="82"/>
          </reference>
          <reference field="4" count="1" selected="0">
            <x v="70"/>
          </reference>
          <reference field="6" count="1" selected="0">
            <x v="10"/>
          </reference>
          <reference field="7" count="1">
            <x v="186"/>
          </reference>
        </references>
      </pivotArea>
    </format>
    <format dxfId="611">
      <pivotArea dataOnly="0" labelOnly="1" fieldPosition="0">
        <references count="5">
          <reference field="1" count="1" selected="0">
            <x v="2"/>
          </reference>
          <reference field="3" count="1" selected="0">
            <x v="82"/>
          </reference>
          <reference field="4" count="1" selected="0">
            <x v="90"/>
          </reference>
          <reference field="6" count="1" selected="0">
            <x v="36"/>
          </reference>
          <reference field="7" count="1">
            <x v="174"/>
          </reference>
        </references>
      </pivotArea>
    </format>
    <format dxfId="610">
      <pivotArea dataOnly="0" labelOnly="1" fieldPosition="0">
        <references count="5">
          <reference field="1" count="1" selected="0">
            <x v="2"/>
          </reference>
          <reference field="3" count="1" selected="0">
            <x v="82"/>
          </reference>
          <reference field="4" count="1" selected="0">
            <x v="95"/>
          </reference>
          <reference field="6" count="1" selected="0">
            <x v="152"/>
          </reference>
          <reference field="7" count="1">
            <x v="149"/>
          </reference>
        </references>
      </pivotArea>
    </format>
    <format dxfId="609">
      <pivotArea dataOnly="0" labelOnly="1" fieldPosition="0">
        <references count="5">
          <reference field="1" count="1" selected="0">
            <x v="2"/>
          </reference>
          <reference field="3" count="1" selected="0">
            <x v="82"/>
          </reference>
          <reference field="4" count="1" selected="0">
            <x v="98"/>
          </reference>
          <reference field="6" count="1" selected="0">
            <x v="18"/>
          </reference>
          <reference field="7" count="1">
            <x v="73"/>
          </reference>
        </references>
      </pivotArea>
    </format>
    <format dxfId="608">
      <pivotArea dataOnly="0" labelOnly="1" fieldPosition="0">
        <references count="5">
          <reference field="1" count="1" selected="0">
            <x v="2"/>
          </reference>
          <reference field="3" count="1" selected="0">
            <x v="82"/>
          </reference>
          <reference field="4" count="1" selected="0">
            <x v="113"/>
          </reference>
          <reference field="6" count="1" selected="0">
            <x v="20"/>
          </reference>
          <reference field="7" count="1">
            <x v="88"/>
          </reference>
        </references>
      </pivotArea>
    </format>
    <format dxfId="607">
      <pivotArea dataOnly="0" labelOnly="1" fieldPosition="0">
        <references count="5">
          <reference field="1" count="1" selected="0">
            <x v="2"/>
          </reference>
          <reference field="3" count="1" selected="0">
            <x v="82"/>
          </reference>
          <reference field="4" count="1" selected="0">
            <x v="135"/>
          </reference>
          <reference field="6" count="1" selected="0">
            <x v="121"/>
          </reference>
          <reference field="7" count="1">
            <x v="8"/>
          </reference>
        </references>
      </pivotArea>
    </format>
    <format dxfId="606">
      <pivotArea dataOnly="0" labelOnly="1" fieldPosition="0">
        <references count="5">
          <reference field="1" count="1" selected="0">
            <x v="2"/>
          </reference>
          <reference field="3" count="1" selected="0">
            <x v="82"/>
          </reference>
          <reference field="4" count="1" selected="0">
            <x v="162"/>
          </reference>
          <reference field="6" count="1" selected="0">
            <x v="10"/>
          </reference>
          <reference field="7" count="1">
            <x v="122"/>
          </reference>
        </references>
      </pivotArea>
    </format>
    <format dxfId="605">
      <pivotArea dataOnly="0" labelOnly="1" fieldPosition="0">
        <references count="5">
          <reference field="1" count="1" selected="0">
            <x v="2"/>
          </reference>
          <reference field="3" count="1" selected="0">
            <x v="82"/>
          </reference>
          <reference field="4" count="1" selected="0">
            <x v="193"/>
          </reference>
          <reference field="6" count="1" selected="0">
            <x v="40"/>
          </reference>
          <reference field="7" count="1">
            <x v="22"/>
          </reference>
        </references>
      </pivotArea>
    </format>
    <format dxfId="604">
      <pivotArea dataOnly="0" labelOnly="1" fieldPosition="0">
        <references count="5">
          <reference field="1" count="1" selected="0">
            <x v="2"/>
          </reference>
          <reference field="3" count="1" selected="0">
            <x v="84"/>
          </reference>
          <reference field="4" count="1" selected="0">
            <x v="201"/>
          </reference>
          <reference field="6" count="1" selected="0">
            <x v="141"/>
          </reference>
          <reference field="7" count="1">
            <x v="111"/>
          </reference>
        </references>
      </pivotArea>
    </format>
    <format dxfId="603">
      <pivotArea dataOnly="0" labelOnly="1" fieldPosition="0">
        <references count="5">
          <reference field="1" count="1" selected="0">
            <x v="2"/>
          </reference>
          <reference field="3" count="1" selected="0">
            <x v="100"/>
          </reference>
          <reference field="4" count="1" selected="0">
            <x v="8"/>
          </reference>
          <reference field="6" count="1" selected="0">
            <x v="10"/>
          </reference>
          <reference field="7" count="1">
            <x v="5"/>
          </reference>
        </references>
      </pivotArea>
    </format>
    <format dxfId="602">
      <pivotArea dataOnly="0" labelOnly="1" fieldPosition="0">
        <references count="5">
          <reference field="1" count="1" selected="0">
            <x v="2"/>
          </reference>
          <reference field="3" count="1" selected="0">
            <x v="100"/>
          </reference>
          <reference field="4" count="1" selected="0">
            <x v="44"/>
          </reference>
          <reference field="6" count="1" selected="0">
            <x v="27"/>
          </reference>
          <reference field="7" count="1">
            <x v="138"/>
          </reference>
        </references>
      </pivotArea>
    </format>
    <format dxfId="601">
      <pivotArea dataOnly="0" labelOnly="1" fieldPosition="0">
        <references count="5">
          <reference field="1" count="1" selected="0">
            <x v="2"/>
          </reference>
          <reference field="3" count="1" selected="0">
            <x v="100"/>
          </reference>
          <reference field="4" count="1" selected="0">
            <x v="56"/>
          </reference>
          <reference field="6" count="1" selected="0">
            <x v="10"/>
          </reference>
          <reference field="7" count="1">
            <x v="89"/>
          </reference>
        </references>
      </pivotArea>
    </format>
    <format dxfId="600">
      <pivotArea dataOnly="0" labelOnly="1" fieldPosition="0">
        <references count="5">
          <reference field="1" count="1" selected="0">
            <x v="2"/>
          </reference>
          <reference field="3" count="1" selected="0">
            <x v="100"/>
          </reference>
          <reference field="4" count="1" selected="0">
            <x v="96"/>
          </reference>
          <reference field="6" count="1" selected="0">
            <x v="31"/>
          </reference>
          <reference field="7" count="1">
            <x v="157"/>
          </reference>
        </references>
      </pivotArea>
    </format>
    <format dxfId="599">
      <pivotArea dataOnly="0" labelOnly="1" fieldPosition="0">
        <references count="5">
          <reference field="1" count="1" selected="0">
            <x v="2"/>
          </reference>
          <reference field="3" count="1" selected="0">
            <x v="100"/>
          </reference>
          <reference field="4" count="1" selected="0">
            <x v="106"/>
          </reference>
          <reference field="6" count="1" selected="0">
            <x v="41"/>
          </reference>
          <reference field="7" count="1">
            <x v="183"/>
          </reference>
        </references>
      </pivotArea>
    </format>
    <format dxfId="598">
      <pivotArea dataOnly="0" labelOnly="1" fieldPosition="0">
        <references count="5">
          <reference field="1" count="1" selected="0">
            <x v="2"/>
          </reference>
          <reference field="3" count="1" selected="0">
            <x v="100"/>
          </reference>
          <reference field="4" count="1" selected="0">
            <x v="178"/>
          </reference>
          <reference field="6" count="1" selected="0">
            <x v="8"/>
          </reference>
          <reference field="7" count="1">
            <x v="23"/>
          </reference>
        </references>
      </pivotArea>
    </format>
    <format dxfId="597">
      <pivotArea dataOnly="0" labelOnly="1" fieldPosition="0">
        <references count="5">
          <reference field="1" count="1" selected="0">
            <x v="2"/>
          </reference>
          <reference field="3" count="1" selected="0">
            <x v="100"/>
          </reference>
          <reference field="4" count="1" selected="0">
            <x v="182"/>
          </reference>
          <reference field="6" count="1" selected="0">
            <x v="127"/>
          </reference>
          <reference field="7" count="1">
            <x v="148"/>
          </reference>
        </references>
      </pivotArea>
    </format>
    <format dxfId="596">
      <pivotArea dataOnly="0" labelOnly="1" fieldPosition="0">
        <references count="5">
          <reference field="1" count="1" selected="0">
            <x v="2"/>
          </reference>
          <reference field="3" count="1" selected="0">
            <x v="100"/>
          </reference>
          <reference field="4" count="1" selected="0">
            <x v="186"/>
          </reference>
          <reference field="6" count="1" selected="0">
            <x v="16"/>
          </reference>
          <reference field="7" count="1">
            <x v="93"/>
          </reference>
        </references>
      </pivotArea>
    </format>
    <format dxfId="595">
      <pivotArea dataOnly="0" labelOnly="1" fieldPosition="0">
        <references count="5">
          <reference field="1" count="1" selected="0">
            <x v="2"/>
          </reference>
          <reference field="3" count="1" selected="0">
            <x v="102"/>
          </reference>
          <reference field="4" count="1" selected="0">
            <x v="2"/>
          </reference>
          <reference field="6" count="1" selected="0">
            <x v="10"/>
          </reference>
          <reference field="7" count="1">
            <x v="5"/>
          </reference>
        </references>
      </pivotArea>
    </format>
    <format dxfId="594">
      <pivotArea dataOnly="0" labelOnly="1" fieldPosition="0">
        <references count="5">
          <reference field="1" count="1" selected="0">
            <x v="2"/>
          </reference>
          <reference field="3" count="1" selected="0">
            <x v="102"/>
          </reference>
          <reference field="4" count="1" selected="0">
            <x v="9"/>
          </reference>
          <reference field="6" count="1" selected="0">
            <x v="116"/>
          </reference>
          <reference field="7" count="1">
            <x v="132"/>
          </reference>
        </references>
      </pivotArea>
    </format>
    <format dxfId="593">
      <pivotArea dataOnly="0" labelOnly="1" fieldPosition="0">
        <references count="5">
          <reference field="1" count="1" selected="0">
            <x v="2"/>
          </reference>
          <reference field="3" count="1" selected="0">
            <x v="102"/>
          </reference>
          <reference field="4" count="1" selected="0">
            <x v="44"/>
          </reference>
          <reference field="6" count="1" selected="0">
            <x v="17"/>
          </reference>
          <reference field="7" count="1">
            <x v="138"/>
          </reference>
        </references>
      </pivotArea>
    </format>
    <format dxfId="592">
      <pivotArea dataOnly="0" labelOnly="1" fieldPosition="0">
        <references count="5">
          <reference field="1" count="1" selected="0">
            <x v="2"/>
          </reference>
          <reference field="3" count="1" selected="0">
            <x v="102"/>
          </reference>
          <reference field="4" count="1" selected="0">
            <x v="57"/>
          </reference>
          <reference field="6" count="1" selected="0">
            <x v="10"/>
          </reference>
          <reference field="7" count="1">
            <x v="90"/>
          </reference>
        </references>
      </pivotArea>
    </format>
    <format dxfId="591">
      <pivotArea dataOnly="0" labelOnly="1" fieldPosition="0">
        <references count="5">
          <reference field="1" count="1" selected="0">
            <x v="2"/>
          </reference>
          <reference field="3" count="1" selected="0">
            <x v="102"/>
          </reference>
          <reference field="4" count="1" selected="0">
            <x v="97"/>
          </reference>
          <reference field="6" count="1" selected="0">
            <x v="31"/>
          </reference>
          <reference field="7" count="1">
            <x v="157"/>
          </reference>
        </references>
      </pivotArea>
    </format>
    <format dxfId="590">
      <pivotArea dataOnly="0" labelOnly="1" fieldPosition="0">
        <references count="5">
          <reference field="1" count="1" selected="0">
            <x v="2"/>
          </reference>
          <reference field="3" count="1" selected="0">
            <x v="102"/>
          </reference>
          <reference field="4" count="1" selected="0">
            <x v="182"/>
          </reference>
          <reference field="6" count="1" selected="0">
            <x v="127"/>
          </reference>
          <reference field="7" count="1">
            <x v="147"/>
          </reference>
        </references>
      </pivotArea>
    </format>
    <format dxfId="589">
      <pivotArea dataOnly="0" labelOnly="1" fieldPosition="0">
        <references count="5">
          <reference field="1" count="1" selected="0">
            <x v="2"/>
          </reference>
          <reference field="3" count="1" selected="0">
            <x v="102"/>
          </reference>
          <reference field="4" count="1" selected="0">
            <x v="196"/>
          </reference>
          <reference field="6" count="1" selected="0">
            <x v="16"/>
          </reference>
          <reference field="7" count="1">
            <x v="3"/>
          </reference>
        </references>
      </pivotArea>
    </format>
    <format dxfId="588">
      <pivotArea dataOnly="0" labelOnly="1" fieldPosition="0">
        <references count="5">
          <reference field="1" count="1" selected="0">
            <x v="2"/>
          </reference>
          <reference field="3" count="1" selected="0">
            <x v="105"/>
          </reference>
          <reference field="4" count="1" selected="0">
            <x v="201"/>
          </reference>
          <reference field="6" count="1" selected="0">
            <x v="141"/>
          </reference>
          <reference field="7" count="1">
            <x v="111"/>
          </reference>
        </references>
      </pivotArea>
    </format>
    <format dxfId="587">
      <pivotArea dataOnly="0" labelOnly="1" fieldPosition="0">
        <references count="5">
          <reference field="1" count="1" selected="0">
            <x v="3"/>
          </reference>
          <reference field="3" count="1" selected="0">
            <x v="83"/>
          </reference>
          <reference field="4" count="1" selected="0">
            <x v="201"/>
          </reference>
          <reference field="6" count="1" selected="0">
            <x v="141"/>
          </reference>
          <reference field="7" count="1">
            <x v="111"/>
          </reference>
        </references>
      </pivotArea>
    </format>
    <format dxfId="586">
      <pivotArea dataOnly="0" labelOnly="1" fieldPosition="0">
        <references count="5">
          <reference field="1" count="1" selected="0">
            <x v="3"/>
          </reference>
          <reference field="3" count="1" selected="0">
            <x v="86"/>
          </reference>
          <reference field="4" count="1" selected="0">
            <x v="26"/>
          </reference>
          <reference field="6" count="1" selected="0">
            <x v="129"/>
          </reference>
          <reference field="7" count="1">
            <x v="133"/>
          </reference>
        </references>
      </pivotArea>
    </format>
    <format dxfId="585">
      <pivotArea dataOnly="0" labelOnly="1" fieldPosition="0">
        <references count="5">
          <reference field="1" count="1" selected="0">
            <x v="3"/>
          </reference>
          <reference field="3" count="1" selected="0">
            <x v="86"/>
          </reference>
          <reference field="4" count="1" selected="0">
            <x v="94"/>
          </reference>
          <reference field="6" count="1" selected="0">
            <x v="49"/>
          </reference>
          <reference field="7" count="1">
            <x v="185"/>
          </reference>
        </references>
      </pivotArea>
    </format>
    <format dxfId="584">
      <pivotArea dataOnly="0" labelOnly="1" fieldPosition="0">
        <references count="5">
          <reference field="1" count="1" selected="0">
            <x v="3"/>
          </reference>
          <reference field="3" count="1" selected="0">
            <x v="86"/>
          </reference>
          <reference field="4" count="1" selected="0">
            <x v="107"/>
          </reference>
          <reference field="6" count="1" selected="0">
            <x v="35"/>
          </reference>
          <reference field="7" count="1">
            <x v="134"/>
          </reference>
        </references>
      </pivotArea>
    </format>
    <format dxfId="583">
      <pivotArea dataOnly="0" labelOnly="1" fieldPosition="0">
        <references count="5">
          <reference field="1" count="1" selected="0">
            <x v="3"/>
          </reference>
          <reference field="3" count="1" selected="0">
            <x v="89"/>
          </reference>
          <reference field="4" count="1" selected="0">
            <x v="201"/>
          </reference>
          <reference field="6" count="1" selected="0">
            <x v="141"/>
          </reference>
          <reference field="7" count="1">
            <x v="111"/>
          </reference>
        </references>
      </pivotArea>
    </format>
    <format dxfId="582">
      <pivotArea dataOnly="0" labelOnly="1" fieldPosition="0">
        <references count="5">
          <reference field="1" count="1" selected="0">
            <x v="3"/>
          </reference>
          <reference field="3" count="1" selected="0">
            <x v="106"/>
          </reference>
          <reference field="4" count="1" selected="0">
            <x v="138"/>
          </reference>
          <reference field="6" count="1" selected="0">
            <x v="153"/>
          </reference>
          <reference field="7" count="1">
            <x v="103"/>
          </reference>
        </references>
      </pivotArea>
    </format>
    <format dxfId="581">
      <pivotArea dataOnly="0" labelOnly="1" fieldPosition="0">
        <references count="5">
          <reference field="1" count="1" selected="0">
            <x v="3"/>
          </reference>
          <reference field="3" count="1" selected="0">
            <x v="106"/>
          </reference>
          <reference field="4" count="1" selected="0">
            <x v="164"/>
          </reference>
          <reference field="6" count="1" selected="0">
            <x v="67"/>
          </reference>
          <reference field="7" count="1">
            <x v="165"/>
          </reference>
        </references>
      </pivotArea>
    </format>
    <format dxfId="580">
      <pivotArea dataOnly="0" labelOnly="1" fieldPosition="0">
        <references count="5">
          <reference field="1" count="1" selected="0">
            <x v="3"/>
          </reference>
          <reference field="3" count="1" selected="0">
            <x v="109"/>
          </reference>
          <reference field="4" count="1" selected="0">
            <x v="201"/>
          </reference>
          <reference field="6" count="1" selected="0">
            <x v="141"/>
          </reference>
          <reference field="7" count="1">
            <x v="111"/>
          </reference>
        </references>
      </pivotArea>
    </format>
    <format dxfId="579">
      <pivotArea dataOnly="0" labelOnly="1" fieldPosition="0">
        <references count="5">
          <reference field="1" count="1" selected="0">
            <x v="4"/>
          </reference>
          <reference field="3" count="1" selected="0">
            <x v="32"/>
          </reference>
          <reference field="4" count="1" selected="0">
            <x v="201"/>
          </reference>
          <reference field="6" count="1" selected="0">
            <x v="141"/>
          </reference>
          <reference field="7" count="1">
            <x v="111"/>
          </reference>
        </references>
      </pivotArea>
    </format>
    <format dxfId="578">
      <pivotArea dataOnly="0" labelOnly="1" fieldPosition="0">
        <references count="5">
          <reference field="1" count="1" selected="0">
            <x v="5"/>
          </reference>
          <reference field="3" count="1" selected="0">
            <x v="19"/>
          </reference>
          <reference field="4" count="1" selected="0">
            <x v="201"/>
          </reference>
          <reference field="6" count="1" selected="0">
            <x v="141"/>
          </reference>
          <reference field="7" count="1">
            <x v="111"/>
          </reference>
        </references>
      </pivotArea>
    </format>
    <format dxfId="577">
      <pivotArea dataOnly="0" labelOnly="1" fieldPosition="0">
        <references count="5">
          <reference field="1" count="1" selected="0">
            <x v="5"/>
          </reference>
          <reference field="3" count="1" selected="0">
            <x v="24"/>
          </reference>
          <reference field="4" count="1" selected="0">
            <x v="85"/>
          </reference>
          <reference field="6" count="1" selected="0">
            <x v="33"/>
          </reference>
          <reference field="7" count="1">
            <x v="107"/>
          </reference>
        </references>
      </pivotArea>
    </format>
    <format dxfId="576">
      <pivotArea dataOnly="0" labelOnly="1" fieldPosition="0">
        <references count="5">
          <reference field="1" count="1" selected="0">
            <x v="5"/>
          </reference>
          <reference field="3" count="1" selected="0">
            <x v="24"/>
          </reference>
          <reference field="4" count="1" selected="0">
            <x v="85"/>
          </reference>
          <reference field="6" count="1" selected="0">
            <x v="43"/>
          </reference>
          <reference field="7" count="1">
            <x v="130"/>
          </reference>
        </references>
      </pivotArea>
    </format>
    <format dxfId="575">
      <pivotArea dataOnly="0" labelOnly="1" fieldPosition="0">
        <references count="5">
          <reference field="1" count="1" selected="0">
            <x v="5"/>
          </reference>
          <reference field="3" count="1" selected="0">
            <x v="24"/>
          </reference>
          <reference field="4" count="1" selected="0">
            <x v="111"/>
          </reference>
          <reference field="6" count="1" selected="0">
            <x v="14"/>
          </reference>
          <reference field="7" count="1">
            <x v="188"/>
          </reference>
        </references>
      </pivotArea>
    </format>
    <format dxfId="574">
      <pivotArea dataOnly="0" labelOnly="1" fieldPosition="0">
        <references count="5">
          <reference field="1" count="1" selected="0">
            <x v="5"/>
          </reference>
          <reference field="3" count="1" selected="0">
            <x v="24"/>
          </reference>
          <reference field="4" count="1" selected="0">
            <x v="124"/>
          </reference>
          <reference field="6" count="1" selected="0">
            <x v="157"/>
          </reference>
          <reference field="7" count="1">
            <x v="107"/>
          </reference>
        </references>
      </pivotArea>
    </format>
    <format dxfId="573">
      <pivotArea dataOnly="0" labelOnly="1" fieldPosition="0">
        <references count="5">
          <reference field="1" count="1" selected="0">
            <x v="5"/>
          </reference>
          <reference field="3" count="1" selected="0">
            <x v="25"/>
          </reference>
          <reference field="4" count="1" selected="0">
            <x v="201"/>
          </reference>
          <reference field="6" count="1" selected="0">
            <x v="141"/>
          </reference>
          <reference field="7" count="1">
            <x v="111"/>
          </reference>
        </references>
      </pivotArea>
    </format>
    <format dxfId="572">
      <pivotArea dataOnly="0" labelOnly="1" fieldPosition="0">
        <references count="5">
          <reference field="1" count="1" selected="0">
            <x v="5"/>
          </reference>
          <reference field="3" count="1" selected="0">
            <x v="62"/>
          </reference>
          <reference field="4" count="1" selected="0">
            <x v="124"/>
          </reference>
          <reference field="6" count="1" selected="0">
            <x v="82"/>
          </reference>
          <reference field="7" count="1">
            <x v="44"/>
          </reference>
        </references>
      </pivotArea>
    </format>
    <format dxfId="571">
      <pivotArea dataOnly="0" labelOnly="1" fieldPosition="0">
        <references count="5">
          <reference field="1" count="1" selected="0">
            <x v="6"/>
          </reference>
          <reference field="3" count="1" selected="0">
            <x v="9"/>
          </reference>
          <reference field="4" count="1" selected="0">
            <x v="201"/>
          </reference>
          <reference field="6" count="1" selected="0">
            <x v="141"/>
          </reference>
          <reference field="7" count="1">
            <x v="111"/>
          </reference>
        </references>
      </pivotArea>
    </format>
    <format dxfId="570">
      <pivotArea dataOnly="0" labelOnly="1" fieldPosition="0">
        <references count="5">
          <reference field="1" count="1" selected="0">
            <x v="6"/>
          </reference>
          <reference field="3" count="1" selected="0">
            <x v="98"/>
          </reference>
          <reference field="4" count="1" selected="0">
            <x v="68"/>
          </reference>
          <reference field="6" count="1" selected="0">
            <x v="105"/>
          </reference>
          <reference field="7" count="1">
            <x v="0"/>
          </reference>
        </references>
      </pivotArea>
    </format>
    <format dxfId="569">
      <pivotArea dataOnly="0" labelOnly="1" fieldPosition="0">
        <references count="5">
          <reference field="1" count="1" selected="0">
            <x v="6"/>
          </reference>
          <reference field="3" count="1" selected="0">
            <x v="98"/>
          </reference>
          <reference field="4" count="1" selected="0">
            <x v="103"/>
          </reference>
          <reference field="6" count="1" selected="0">
            <x v="49"/>
          </reference>
          <reference field="7" count="1">
            <x v="16"/>
          </reference>
        </references>
      </pivotArea>
    </format>
    <format dxfId="568">
      <pivotArea dataOnly="0" labelOnly="1" fieldPosition="0">
        <references count="5">
          <reference field="1" count="1" selected="0">
            <x v="6"/>
          </reference>
          <reference field="3" count="1" selected="0">
            <x v="98"/>
          </reference>
          <reference field="4" count="1" selected="0">
            <x v="168"/>
          </reference>
          <reference field="6" count="1" selected="0">
            <x v="103"/>
          </reference>
          <reference field="7" count="1">
            <x v="120"/>
          </reference>
        </references>
      </pivotArea>
    </format>
    <format dxfId="567">
      <pivotArea dataOnly="0" labelOnly="1" fieldPosition="0">
        <references count="5">
          <reference field="1" count="1" selected="0">
            <x v="6"/>
          </reference>
          <reference field="3" count="1" selected="0">
            <x v="98"/>
          </reference>
          <reference field="4" count="1" selected="0">
            <x v="185"/>
          </reference>
          <reference field="6" count="1" selected="0">
            <x v="23"/>
          </reference>
          <reference field="7" count="1">
            <x v="66"/>
          </reference>
        </references>
      </pivotArea>
    </format>
    <format dxfId="566">
      <pivotArea dataOnly="0" labelOnly="1" fieldPosition="0">
        <references count="5">
          <reference field="1" count="1" selected="0">
            <x v="6"/>
          </reference>
          <reference field="3" count="1" selected="0">
            <x v="99"/>
          </reference>
          <reference field="4" count="1" selected="0">
            <x v="201"/>
          </reference>
          <reference field="6" count="1" selected="0">
            <x v="141"/>
          </reference>
          <reference field="7" count="1">
            <x v="111"/>
          </reference>
        </references>
      </pivotArea>
    </format>
    <format dxfId="565">
      <pivotArea dataOnly="0" labelOnly="1" fieldPosition="0">
        <references count="5">
          <reference field="1" count="1" selected="0">
            <x v="6"/>
          </reference>
          <reference field="3" count="1" selected="0">
            <x v="101"/>
          </reference>
          <reference field="4" count="1" selected="0">
            <x v="68"/>
          </reference>
          <reference field="6" count="1" selected="0">
            <x v="105"/>
          </reference>
          <reference field="7" count="1">
            <x v="98"/>
          </reference>
        </references>
      </pivotArea>
    </format>
    <format dxfId="564">
      <pivotArea dataOnly="0" labelOnly="1" fieldPosition="0">
        <references count="5">
          <reference field="1" count="1" selected="0">
            <x v="6"/>
          </reference>
          <reference field="3" count="1" selected="0">
            <x v="101"/>
          </reference>
          <reference field="4" count="1" selected="0">
            <x v="104"/>
          </reference>
          <reference field="6" count="1" selected="0">
            <x v="49"/>
          </reference>
          <reference field="7" count="1">
            <x v="16"/>
          </reference>
        </references>
      </pivotArea>
    </format>
    <format dxfId="563">
      <pivotArea dataOnly="0" labelOnly="1" fieldPosition="0">
        <references count="5">
          <reference field="1" count="1" selected="0">
            <x v="6"/>
          </reference>
          <reference field="3" count="1" selected="0">
            <x v="101"/>
          </reference>
          <reference field="4" count="1" selected="0">
            <x v="168"/>
          </reference>
          <reference field="6" count="1" selected="0">
            <x v="103"/>
          </reference>
          <reference field="7" count="1">
            <x v="119"/>
          </reference>
        </references>
      </pivotArea>
    </format>
    <format dxfId="562">
      <pivotArea dataOnly="0" labelOnly="1" fieldPosition="0">
        <references count="5">
          <reference field="1" count="1" selected="0">
            <x v="6"/>
          </reference>
          <reference field="3" count="1" selected="0">
            <x v="101"/>
          </reference>
          <reference field="4" count="1" selected="0">
            <x v="184"/>
          </reference>
          <reference field="6" count="1" selected="0">
            <x v="58"/>
          </reference>
          <reference field="7" count="1">
            <x v="161"/>
          </reference>
        </references>
      </pivotArea>
    </format>
    <format dxfId="561">
      <pivotArea dataOnly="0" labelOnly="1" fieldPosition="0">
        <references count="5">
          <reference field="1" count="1" selected="0">
            <x v="6"/>
          </reference>
          <reference field="3" count="1" selected="0">
            <x v="148"/>
          </reference>
          <reference field="4" count="1" selected="0">
            <x v="201"/>
          </reference>
          <reference field="6" count="1" selected="0">
            <x v="141"/>
          </reference>
          <reference field="7" count="1">
            <x v="111"/>
          </reference>
        </references>
      </pivotArea>
    </format>
    <format dxfId="560">
      <pivotArea dataOnly="0" labelOnly="1" fieldPosition="0">
        <references count="5">
          <reference field="1" count="1" selected="0">
            <x v="6"/>
          </reference>
          <reference field="3" count="1" selected="0">
            <x v="171"/>
          </reference>
          <reference field="4" count="1" selected="0">
            <x v="17"/>
          </reference>
          <reference field="6" count="1" selected="0">
            <x v="45"/>
          </reference>
          <reference field="7" count="1">
            <x v="144"/>
          </reference>
        </references>
      </pivotArea>
    </format>
    <format dxfId="559">
      <pivotArea dataOnly="0" labelOnly="1" fieldPosition="0">
        <references count="5">
          <reference field="1" count="1" selected="0">
            <x v="6"/>
          </reference>
          <reference field="3" count="1" selected="0">
            <x v="171"/>
          </reference>
          <reference field="4" count="1" selected="0">
            <x v="109"/>
          </reference>
          <reference field="6" count="1" selected="0">
            <x v="58"/>
          </reference>
          <reference field="7" count="1">
            <x v="46"/>
          </reference>
        </references>
      </pivotArea>
    </format>
    <format dxfId="558">
      <pivotArea dataOnly="0" labelOnly="1" fieldPosition="0">
        <references count="5">
          <reference field="1" count="1" selected="0">
            <x v="7"/>
          </reference>
          <reference field="3" count="1" selected="0">
            <x v="118"/>
          </reference>
          <reference field="4" count="1" selected="0">
            <x v="122"/>
          </reference>
          <reference field="6" count="1" selected="0">
            <x v="129"/>
          </reference>
          <reference field="7" count="1">
            <x v="48"/>
          </reference>
        </references>
      </pivotArea>
    </format>
    <format dxfId="557">
      <pivotArea dataOnly="0" labelOnly="1" fieldPosition="0">
        <references count="5">
          <reference field="1" count="1" selected="0">
            <x v="7"/>
          </reference>
          <reference field="3" count="1" selected="0">
            <x v="119"/>
          </reference>
          <reference field="4" count="1" selected="0">
            <x v="18"/>
          </reference>
          <reference field="6" count="1" selected="0">
            <x v="12"/>
          </reference>
          <reference field="7" count="1">
            <x v="92"/>
          </reference>
        </references>
      </pivotArea>
    </format>
    <format dxfId="556">
      <pivotArea dataOnly="0" labelOnly="1" fieldPosition="0">
        <references count="5">
          <reference field="1" count="1" selected="0">
            <x v="7"/>
          </reference>
          <reference field="3" count="1" selected="0">
            <x v="119"/>
          </reference>
          <reference field="4" count="1" selected="0">
            <x v="183"/>
          </reference>
          <reference field="6" count="1" selected="0">
            <x v="29"/>
          </reference>
          <reference field="7" count="1">
            <x v="91"/>
          </reference>
        </references>
      </pivotArea>
    </format>
    <format dxfId="555">
      <pivotArea dataOnly="0" labelOnly="1" fieldPosition="0">
        <references count="5">
          <reference field="1" count="1" selected="0">
            <x v="7"/>
          </reference>
          <reference field="3" count="1" selected="0">
            <x v="120"/>
          </reference>
          <reference field="4" count="1" selected="0">
            <x v="127"/>
          </reference>
          <reference field="6" count="1" selected="0">
            <x v="154"/>
          </reference>
          <reference field="7" count="1">
            <x v="37"/>
          </reference>
        </references>
      </pivotArea>
    </format>
    <format dxfId="554">
      <pivotArea dataOnly="0" labelOnly="1" fieldPosition="0">
        <references count="5">
          <reference field="1" count="1" selected="0">
            <x v="7"/>
          </reference>
          <reference field="3" count="1" selected="0">
            <x v="120"/>
          </reference>
          <reference field="4" count="1" selected="0">
            <x v="183"/>
          </reference>
          <reference field="6" count="1" selected="0">
            <x v="33"/>
          </reference>
          <reference field="7" count="1">
            <x v="45"/>
          </reference>
        </references>
      </pivotArea>
    </format>
    <format dxfId="553">
      <pivotArea dataOnly="0" labelOnly="1" fieldPosition="0">
        <references count="5">
          <reference field="1" count="1" selected="0">
            <x v="7"/>
          </reference>
          <reference field="3" count="1" selected="0">
            <x v="121"/>
          </reference>
          <reference field="4" count="1" selected="0">
            <x v="201"/>
          </reference>
          <reference field="6" count="1" selected="0">
            <x v="141"/>
          </reference>
          <reference field="7" count="1">
            <x v="111"/>
          </reference>
        </references>
      </pivotArea>
    </format>
    <format dxfId="552">
      <pivotArea dataOnly="0" labelOnly="1" fieldPosition="0">
        <references count="5">
          <reference field="1" count="1" selected="0">
            <x v="8"/>
          </reference>
          <reference field="3" count="1" selected="0">
            <x v="40"/>
          </reference>
          <reference field="4" count="1" selected="0">
            <x v="201"/>
          </reference>
          <reference field="6" count="1" selected="0">
            <x v="141"/>
          </reference>
          <reference field="7" count="1">
            <x v="111"/>
          </reference>
        </references>
      </pivotArea>
    </format>
    <format dxfId="551">
      <pivotArea dataOnly="0" labelOnly="1" fieldPosition="0">
        <references count="5">
          <reference field="1" count="1" selected="0">
            <x v="8"/>
          </reference>
          <reference field="3" count="1" selected="0">
            <x v="137"/>
          </reference>
          <reference field="4" count="1" selected="0">
            <x v="176"/>
          </reference>
          <reference field="6" count="1" selected="0">
            <x v="93"/>
          </reference>
          <reference field="7" count="1">
            <x v="6"/>
          </reference>
        </references>
      </pivotArea>
    </format>
    <format dxfId="550">
      <pivotArea dataOnly="0" labelOnly="1" fieldPosition="0">
        <references count="5">
          <reference field="1" count="1" selected="0">
            <x v="8"/>
          </reference>
          <reference field="3" count="1" selected="0">
            <x v="146"/>
          </reference>
          <reference field="4" count="1" selected="0">
            <x v="15"/>
          </reference>
          <reference field="6" count="1" selected="0">
            <x v="139"/>
          </reference>
          <reference field="7" count="1">
            <x v="136"/>
          </reference>
        </references>
      </pivotArea>
    </format>
    <format dxfId="549">
      <pivotArea dataOnly="0" labelOnly="1" fieldPosition="0">
        <references count="5">
          <reference field="1" count="1" selected="0">
            <x v="8"/>
          </reference>
          <reference field="3" count="1" selected="0">
            <x v="146"/>
          </reference>
          <reference field="4" count="1" selected="0">
            <x v="63"/>
          </reference>
          <reference field="6" count="1" selected="0">
            <x v="101"/>
          </reference>
          <reference field="7" count="1">
            <x v="117"/>
          </reference>
        </references>
      </pivotArea>
    </format>
    <format dxfId="548">
      <pivotArea dataOnly="0" labelOnly="1" fieldPosition="0">
        <references count="5">
          <reference field="1" count="1" selected="0">
            <x v="8"/>
          </reference>
          <reference field="3" count="1" selected="0">
            <x v="146"/>
          </reference>
          <reference field="4" count="1" selected="0">
            <x v="112"/>
          </reference>
          <reference field="6" count="1" selected="0">
            <x v="129"/>
          </reference>
          <reference field="7" count="1">
            <x v="1"/>
          </reference>
        </references>
      </pivotArea>
    </format>
    <format dxfId="547">
      <pivotArea dataOnly="0" labelOnly="1" fieldPosition="0">
        <references count="5">
          <reference field="1" count="1" selected="0">
            <x v="8"/>
          </reference>
          <reference field="3" count="1" selected="0">
            <x v="146"/>
          </reference>
          <reference field="4" count="1" selected="0">
            <x v="187"/>
          </reference>
          <reference field="6" count="1" selected="0">
            <x v="62"/>
          </reference>
          <reference field="7" count="1">
            <x v="52"/>
          </reference>
        </references>
      </pivotArea>
    </format>
    <format dxfId="546">
      <pivotArea dataOnly="0" labelOnly="1" fieldPosition="0">
        <references count="5">
          <reference field="1" count="1" selected="0">
            <x v="8"/>
          </reference>
          <reference field="3" count="1" selected="0">
            <x v="147"/>
          </reference>
          <reference field="4" count="1" selected="0">
            <x v="201"/>
          </reference>
          <reference field="6" count="1" selected="0">
            <x v="141"/>
          </reference>
          <reference field="7" count="1">
            <x v="111"/>
          </reference>
        </references>
      </pivotArea>
    </format>
    <format dxfId="545">
      <pivotArea dataOnly="0" labelOnly="1" fieldPosition="0">
        <references count="5">
          <reference field="1" count="1" selected="0">
            <x v="9"/>
          </reference>
          <reference field="3" count="1" selected="0">
            <x v="6"/>
          </reference>
          <reference field="4" count="1" selected="0">
            <x v="81"/>
          </reference>
          <reference field="6" count="1" selected="0">
            <x v="3"/>
          </reference>
          <reference field="7" count="1">
            <x v="29"/>
          </reference>
        </references>
      </pivotArea>
    </format>
    <format dxfId="544">
      <pivotArea dataOnly="0" labelOnly="1" fieldPosition="0">
        <references count="5">
          <reference field="1" count="1" selected="0">
            <x v="9"/>
          </reference>
          <reference field="3" count="1" selected="0">
            <x v="39"/>
          </reference>
          <reference field="4" count="1" selected="0">
            <x v="201"/>
          </reference>
          <reference field="6" count="1" selected="0">
            <x v="141"/>
          </reference>
          <reference field="7" count="1">
            <x v="111"/>
          </reference>
        </references>
      </pivotArea>
    </format>
    <format dxfId="543">
      <pivotArea dataOnly="0" labelOnly="1" fieldPosition="0">
        <references count="5">
          <reference field="1" count="1" selected="0">
            <x v="9"/>
          </reference>
          <reference field="3" count="1" selected="0">
            <x v="55"/>
          </reference>
          <reference field="4" count="1" selected="0">
            <x v="188"/>
          </reference>
          <reference field="6" count="1" selected="0">
            <x v="85"/>
          </reference>
          <reference field="7" count="1">
            <x v="29"/>
          </reference>
        </references>
      </pivotArea>
    </format>
    <format dxfId="542">
      <pivotArea dataOnly="0" labelOnly="1" fieldPosition="0">
        <references count="5">
          <reference field="1" count="1" selected="0">
            <x v="9"/>
          </reference>
          <reference field="3" count="1" selected="0">
            <x v="68"/>
          </reference>
          <reference field="4" count="1" selected="0">
            <x v="37"/>
          </reference>
          <reference field="6" count="1" selected="0">
            <x v="56"/>
          </reference>
          <reference field="7" count="1">
            <x v="102"/>
          </reference>
        </references>
      </pivotArea>
    </format>
    <format dxfId="541">
      <pivotArea dataOnly="0" labelOnly="1" fieldPosition="0">
        <references count="5">
          <reference field="1" count="1" selected="0">
            <x v="9"/>
          </reference>
          <reference field="3" count="1" selected="0">
            <x v="68"/>
          </reference>
          <reference field="4" count="1" selected="0">
            <x v="78"/>
          </reference>
          <reference field="6" count="1" selected="0">
            <x v="49"/>
          </reference>
          <reference field="7" count="1">
            <x v="18"/>
          </reference>
        </references>
      </pivotArea>
    </format>
    <format dxfId="540">
      <pivotArea dataOnly="0" labelOnly="1" fieldPosition="0">
        <references count="5">
          <reference field="1" count="1" selected="0">
            <x v="9"/>
          </reference>
          <reference field="3" count="1" selected="0">
            <x v="68"/>
          </reference>
          <reference field="4" count="1" selected="0">
            <x v="87"/>
          </reference>
          <reference field="6" count="1" selected="0">
            <x v="96"/>
          </reference>
          <reference field="7" count="1">
            <x v="94"/>
          </reference>
        </references>
      </pivotArea>
    </format>
    <format dxfId="539">
      <pivotArea dataOnly="0" labelOnly="1" fieldPosition="0">
        <references count="5">
          <reference field="1" count="1" selected="0">
            <x v="9"/>
          </reference>
          <reference field="3" count="1" selected="0">
            <x v="68"/>
          </reference>
          <reference field="4" count="1" selected="0">
            <x v="179"/>
          </reference>
          <reference field="6" count="1" selected="0">
            <x v="0"/>
          </reference>
          <reference field="7" count="1">
            <x v="101"/>
          </reference>
        </references>
      </pivotArea>
    </format>
    <format dxfId="538">
      <pivotArea dataOnly="0" labelOnly="1" fieldPosition="0">
        <references count="5">
          <reference field="1" count="1" selected="0">
            <x v="10"/>
          </reference>
          <reference field="3" count="1" selected="0">
            <x v="33"/>
          </reference>
          <reference field="4" count="1" selected="0">
            <x v="201"/>
          </reference>
          <reference field="6" count="1" selected="0">
            <x v="141"/>
          </reference>
          <reference field="7" count="1">
            <x v="111"/>
          </reference>
        </references>
      </pivotArea>
    </format>
    <format dxfId="537">
      <pivotArea dataOnly="0" labelOnly="1" fieldPosition="0">
        <references count="5">
          <reference field="1" count="1" selected="0">
            <x v="10"/>
          </reference>
          <reference field="3" count="1" selected="0">
            <x v="47"/>
          </reference>
          <reference field="4" count="1" selected="0">
            <x v="34"/>
          </reference>
          <reference field="6" count="1" selected="0">
            <x v="94"/>
          </reference>
          <reference field="7" count="1">
            <x v="150"/>
          </reference>
        </references>
      </pivotArea>
    </format>
    <format dxfId="536">
      <pivotArea dataOnly="0" labelOnly="1" fieldPosition="0">
        <references count="5">
          <reference field="1" count="1" selected="0">
            <x v="10"/>
          </reference>
          <reference field="3" count="1" selected="0">
            <x v="47"/>
          </reference>
          <reference field="4" count="1" selected="0">
            <x v="174"/>
          </reference>
          <reference field="6" count="1" selected="0">
            <x v="73"/>
          </reference>
          <reference field="7" count="1">
            <x v="181"/>
          </reference>
        </references>
      </pivotArea>
    </format>
    <format dxfId="535">
      <pivotArea dataOnly="0" labelOnly="1" fieldPosition="0">
        <references count="5">
          <reference field="1" count="1" selected="0">
            <x v="10"/>
          </reference>
          <reference field="3" count="1" selected="0">
            <x v="56"/>
          </reference>
          <reference field="4" count="1" selected="0">
            <x v="201"/>
          </reference>
          <reference field="6" count="1" selected="0">
            <x v="141"/>
          </reference>
          <reference field="7" count="1">
            <x v="111"/>
          </reference>
        </references>
      </pivotArea>
    </format>
    <format dxfId="534">
      <pivotArea dataOnly="0" labelOnly="1" fieldPosition="0">
        <references count="5">
          <reference field="1" count="1" selected="0">
            <x v="10"/>
          </reference>
          <reference field="3" count="1" selected="0">
            <x v="59"/>
          </reference>
          <reference field="4" count="1" selected="0">
            <x v="49"/>
          </reference>
          <reference field="6" count="1" selected="0">
            <x v="88"/>
          </reference>
          <reference field="7" count="1">
            <x v="21"/>
          </reference>
        </references>
      </pivotArea>
    </format>
    <format dxfId="533">
      <pivotArea dataOnly="0" labelOnly="1" fieldPosition="0">
        <references count="5">
          <reference field="1" count="1" selected="0">
            <x v="10"/>
          </reference>
          <reference field="3" count="1" selected="0">
            <x v="59"/>
          </reference>
          <reference field="4" count="1" selected="0">
            <x v="51"/>
          </reference>
          <reference field="6" count="1" selected="0">
            <x v="11"/>
          </reference>
          <reference field="7" count="1">
            <x v="110"/>
          </reference>
        </references>
      </pivotArea>
    </format>
    <format dxfId="532">
      <pivotArea dataOnly="0" labelOnly="1" fieldPosition="0">
        <references count="5">
          <reference field="1" count="1" selected="0">
            <x v="10"/>
          </reference>
          <reference field="3" count="1" selected="0">
            <x v="59"/>
          </reference>
          <reference field="4" count="1" selected="0">
            <x v="93"/>
          </reference>
          <reference field="6" count="1" selected="0">
            <x v="38"/>
          </reference>
          <reference field="7" count="1">
            <x v="69"/>
          </reference>
        </references>
      </pivotArea>
    </format>
    <format dxfId="531">
      <pivotArea dataOnly="0" labelOnly="1" fieldPosition="0">
        <references count="5">
          <reference field="1" count="1" selected="0">
            <x v="10"/>
          </reference>
          <reference field="3" count="1" selected="0">
            <x v="59"/>
          </reference>
          <reference field="4" count="1" selected="0">
            <x v="100"/>
          </reference>
          <reference field="6" count="1" selected="0">
            <x v="129"/>
          </reference>
          <reference field="7" count="1">
            <x v="33"/>
          </reference>
        </references>
      </pivotArea>
    </format>
    <format dxfId="530">
      <pivotArea dataOnly="0" labelOnly="1" fieldPosition="0">
        <references count="5">
          <reference field="1" count="1" selected="0">
            <x v="10"/>
          </reference>
          <reference field="3" count="1" selected="0">
            <x v="59"/>
          </reference>
          <reference field="4" count="1" selected="0">
            <x v="129"/>
          </reference>
          <reference field="6" count="1" selected="0">
            <x v="143"/>
          </reference>
          <reference field="7" count="1">
            <x v="194"/>
          </reference>
        </references>
      </pivotArea>
    </format>
    <format dxfId="529">
      <pivotArea dataOnly="0" labelOnly="1" fieldPosition="0">
        <references count="5">
          <reference field="1" count="1" selected="0">
            <x v="10"/>
          </reference>
          <reference field="3" count="1" selected="0">
            <x v="59"/>
          </reference>
          <reference field="4" count="1" selected="0">
            <x v="147"/>
          </reference>
          <reference field="6" count="1" selected="0">
            <x v="49"/>
          </reference>
          <reference field="7" count="1">
            <x v="129"/>
          </reference>
        </references>
      </pivotArea>
    </format>
    <format dxfId="528">
      <pivotArea dataOnly="0" labelOnly="1" fieldPosition="0">
        <references count="5">
          <reference field="1" count="1" selected="0">
            <x v="10"/>
          </reference>
          <reference field="3" count="1" selected="0">
            <x v="60"/>
          </reference>
          <reference field="4" count="1" selected="0">
            <x v="48"/>
          </reference>
          <reference field="6" count="1" selected="0">
            <x v="88"/>
          </reference>
          <reference field="7" count="1">
            <x v="21"/>
          </reference>
        </references>
      </pivotArea>
    </format>
    <format dxfId="527">
      <pivotArea dataOnly="0" labelOnly="1" fieldPosition="0">
        <references count="5">
          <reference field="1" count="1" selected="0">
            <x v="10"/>
          </reference>
          <reference field="3" count="1" selected="0">
            <x v="60"/>
          </reference>
          <reference field="4" count="1" selected="0">
            <x v="51"/>
          </reference>
          <reference field="6" count="1" selected="0">
            <x v="11"/>
          </reference>
          <reference field="7" count="1">
            <x v="110"/>
          </reference>
        </references>
      </pivotArea>
    </format>
    <format dxfId="526">
      <pivotArea dataOnly="0" labelOnly="1" fieldPosition="0">
        <references count="5">
          <reference field="1" count="1" selected="0">
            <x v="10"/>
          </reference>
          <reference field="3" count="1" selected="0">
            <x v="60"/>
          </reference>
          <reference field="4" count="1" selected="0">
            <x v="53"/>
          </reference>
          <reference field="6" count="1" selected="0">
            <x v="72"/>
          </reference>
          <reference field="7" count="1">
            <x v="54"/>
          </reference>
        </references>
      </pivotArea>
    </format>
    <format dxfId="525">
      <pivotArea dataOnly="0" labelOnly="1" fieldPosition="0">
        <references count="5">
          <reference field="1" count="1" selected="0">
            <x v="10"/>
          </reference>
          <reference field="3" count="1" selected="0">
            <x v="60"/>
          </reference>
          <reference field="4" count="1" selected="0">
            <x v="61"/>
          </reference>
          <reference field="6" count="1" selected="0">
            <x v="7"/>
          </reference>
          <reference field="7" count="1">
            <x v="9"/>
          </reference>
        </references>
      </pivotArea>
    </format>
    <format dxfId="524">
      <pivotArea dataOnly="0" labelOnly="1" fieldPosition="0">
        <references count="5">
          <reference field="1" count="1" selected="0">
            <x v="10"/>
          </reference>
          <reference field="3" count="1" selected="0">
            <x v="60"/>
          </reference>
          <reference field="4" count="1" selected="0">
            <x v="93"/>
          </reference>
          <reference field="6" count="1" selected="0">
            <x v="38"/>
          </reference>
          <reference field="7" count="1">
            <x v="69"/>
          </reference>
        </references>
      </pivotArea>
    </format>
    <format dxfId="523">
      <pivotArea dataOnly="0" labelOnly="1" fieldPosition="0">
        <references count="5">
          <reference field="1" count="1" selected="0">
            <x v="10"/>
          </reference>
          <reference field="3" count="1" selected="0">
            <x v="60"/>
          </reference>
          <reference field="4" count="1" selected="0">
            <x v="158"/>
          </reference>
          <reference field="6" count="1" selected="0">
            <x v="138"/>
          </reference>
          <reference field="7" count="1">
            <x v="34"/>
          </reference>
        </references>
      </pivotArea>
    </format>
    <format dxfId="522">
      <pivotArea dataOnly="0" labelOnly="1" fieldPosition="0">
        <references count="5">
          <reference field="1" count="1" selected="0">
            <x v="10"/>
          </reference>
          <reference field="3" count="1" selected="0">
            <x v="61"/>
          </reference>
          <reference field="4" count="1" selected="0">
            <x v="201"/>
          </reference>
          <reference field="6" count="1" selected="0">
            <x v="141"/>
          </reference>
          <reference field="7" count="1">
            <x v="111"/>
          </reference>
        </references>
      </pivotArea>
    </format>
    <format dxfId="521">
      <pivotArea dataOnly="0" labelOnly="1" fieldPosition="0">
        <references count="5">
          <reference field="1" count="1" selected="0">
            <x v="10"/>
          </reference>
          <reference field="3" count="1" selected="0">
            <x v="76"/>
          </reference>
          <reference field="4" count="1" selected="0">
            <x v="55"/>
          </reference>
          <reference field="6" count="1" selected="0">
            <x v="123"/>
          </reference>
          <reference field="7" count="1">
            <x v="76"/>
          </reference>
        </references>
      </pivotArea>
    </format>
    <format dxfId="520">
      <pivotArea dataOnly="0" labelOnly="1" fieldPosition="0">
        <references count="5">
          <reference field="1" count="1" selected="0">
            <x v="10"/>
          </reference>
          <reference field="3" count="1" selected="0">
            <x v="76"/>
          </reference>
          <reference field="4" count="1" selected="0">
            <x v="114"/>
          </reference>
          <reference field="6" count="1" selected="0">
            <x v="52"/>
          </reference>
          <reference field="7" count="1">
            <x v="145"/>
          </reference>
        </references>
      </pivotArea>
    </format>
    <format dxfId="519">
      <pivotArea dataOnly="0" labelOnly="1" fieldPosition="0">
        <references count="5">
          <reference field="1" count="1" selected="0">
            <x v="10"/>
          </reference>
          <reference field="3" count="1" selected="0">
            <x v="76"/>
          </reference>
          <reference field="4" count="1" selected="0">
            <x v="125"/>
          </reference>
          <reference field="6" count="1" selected="0">
            <x v="135"/>
          </reference>
          <reference field="7" count="1">
            <x v="184"/>
          </reference>
        </references>
      </pivotArea>
    </format>
    <format dxfId="518">
      <pivotArea dataOnly="0" labelOnly="1" fieldPosition="0">
        <references count="5">
          <reference field="1" count="1" selected="0">
            <x v="10"/>
          </reference>
          <reference field="3" count="1" selected="0">
            <x v="76"/>
          </reference>
          <reference field="4" count="1" selected="0">
            <x v="151"/>
          </reference>
          <reference field="6" count="1" selected="0">
            <x v="127"/>
          </reference>
          <reference field="7" count="1">
            <x v="142"/>
          </reference>
        </references>
      </pivotArea>
    </format>
    <format dxfId="517">
      <pivotArea dataOnly="0" labelOnly="1" fieldPosition="0">
        <references count="5">
          <reference field="1" count="1" selected="0">
            <x v="10"/>
          </reference>
          <reference field="3" count="1" selected="0">
            <x v="76"/>
          </reference>
          <reference field="4" count="1" selected="0">
            <x v="165"/>
          </reference>
          <reference field="6" count="1" selected="0">
            <x v="32"/>
          </reference>
          <reference field="7" count="1">
            <x v="84"/>
          </reference>
        </references>
      </pivotArea>
    </format>
    <format dxfId="516">
      <pivotArea dataOnly="0" labelOnly="1" fieldPosition="0">
        <references count="5">
          <reference field="1" count="1" selected="0">
            <x v="10"/>
          </reference>
          <reference field="3" count="1" selected="0">
            <x v="76"/>
          </reference>
          <reference field="4" count="1" selected="0">
            <x v="180"/>
          </reference>
          <reference field="6" count="1" selected="0">
            <x v="137"/>
          </reference>
          <reference field="7" count="1">
            <x v="192"/>
          </reference>
        </references>
      </pivotArea>
    </format>
    <format dxfId="515">
      <pivotArea dataOnly="0" labelOnly="1" fieldPosition="0">
        <references count="5">
          <reference field="1" count="1" selected="0">
            <x v="10"/>
          </reference>
          <reference field="3" count="1" selected="0">
            <x v="131"/>
          </reference>
          <reference field="4" count="1" selected="0">
            <x v="51"/>
          </reference>
          <reference field="6" count="1" selected="0">
            <x v="1"/>
          </reference>
          <reference field="7" count="1">
            <x v="42"/>
          </reference>
        </references>
      </pivotArea>
    </format>
    <format dxfId="514">
      <pivotArea dataOnly="0" labelOnly="1" fieldPosition="0">
        <references count="5">
          <reference field="1" count="1" selected="0">
            <x v="10"/>
          </reference>
          <reference field="3" count="1" selected="0">
            <x v="131"/>
          </reference>
          <reference field="4" count="1" selected="0">
            <x v="69"/>
          </reference>
          <reference field="6" count="1" selected="0">
            <x v="51"/>
          </reference>
          <reference field="7" count="1">
            <x v="47"/>
          </reference>
        </references>
      </pivotArea>
    </format>
    <format dxfId="513">
      <pivotArea dataOnly="0" labelOnly="1" fieldPosition="0">
        <references count="5">
          <reference field="1" count="1" selected="0">
            <x v="10"/>
          </reference>
          <reference field="3" count="1" selected="0">
            <x v="131"/>
          </reference>
          <reference field="4" count="1" selected="0">
            <x v="130"/>
          </reference>
          <reference field="6" count="1" selected="0">
            <x v="47"/>
          </reference>
          <reference field="7" count="1">
            <x v="36"/>
          </reference>
        </references>
      </pivotArea>
    </format>
    <format dxfId="512">
      <pivotArea dataOnly="0" labelOnly="1" fieldPosition="0">
        <references count="5">
          <reference field="1" count="1" selected="0">
            <x v="11"/>
          </reference>
          <reference field="3" count="1" selected="0">
            <x v="1"/>
          </reference>
          <reference field="4" count="1" selected="0">
            <x v="201"/>
          </reference>
          <reference field="6" count="1" selected="0">
            <x v="141"/>
          </reference>
          <reference field="7" count="1">
            <x v="111"/>
          </reference>
        </references>
      </pivotArea>
    </format>
    <format dxfId="511">
      <pivotArea dataOnly="0" labelOnly="1" fieldPosition="0">
        <references count="5">
          <reference field="1" count="1" selected="0">
            <x v="11"/>
          </reference>
          <reference field="3" count="1" selected="0">
            <x v="4"/>
          </reference>
          <reference field="4" count="1" selected="0">
            <x v="0"/>
          </reference>
          <reference field="6" count="1" selected="0">
            <x v="97"/>
          </reference>
          <reference field="7" count="1">
            <x v="72"/>
          </reference>
        </references>
      </pivotArea>
    </format>
    <format dxfId="510">
      <pivotArea dataOnly="0" labelOnly="1" fieldPosition="0">
        <references count="5">
          <reference field="1" count="1" selected="0">
            <x v="11"/>
          </reference>
          <reference field="3" count="1" selected="0">
            <x v="4"/>
          </reference>
          <reference field="4" count="1" selected="0">
            <x v="24"/>
          </reference>
          <reference field="6" count="1" selected="0">
            <x v="102"/>
          </reference>
          <reference field="7" count="1">
            <x v="171"/>
          </reference>
        </references>
      </pivotArea>
    </format>
    <format dxfId="509">
      <pivotArea dataOnly="0" labelOnly="1" fieldPosition="0">
        <references count="5">
          <reference field="1" count="1" selected="0">
            <x v="11"/>
          </reference>
          <reference field="3" count="1" selected="0">
            <x v="4"/>
          </reference>
          <reference field="4" count="1" selected="0">
            <x v="102"/>
          </reference>
          <reference field="6" count="1" selected="0">
            <x v="59"/>
          </reference>
          <reference field="7" count="1">
            <x v="179"/>
          </reference>
        </references>
      </pivotArea>
    </format>
    <format dxfId="508">
      <pivotArea dataOnly="0" labelOnly="1" fieldPosition="0">
        <references count="5">
          <reference field="1" count="1" selected="0">
            <x v="11"/>
          </reference>
          <reference field="3" count="1" selected="0">
            <x v="4"/>
          </reference>
          <reference field="4" count="1" selected="0">
            <x v="137"/>
          </reference>
          <reference field="6" count="1" selected="0">
            <x v="140"/>
          </reference>
          <reference field="7" count="1">
            <x v="14"/>
          </reference>
        </references>
      </pivotArea>
    </format>
    <format dxfId="507">
      <pivotArea dataOnly="0" labelOnly="1" fieldPosition="0">
        <references count="5">
          <reference field="1" count="1" selected="0">
            <x v="11"/>
          </reference>
          <reference field="3" count="1" selected="0">
            <x v="4"/>
          </reference>
          <reference field="4" count="1" selected="0">
            <x v="190"/>
          </reference>
          <reference field="6" count="1" selected="0">
            <x v="98"/>
          </reference>
          <reference field="7" count="1">
            <x v="187"/>
          </reference>
        </references>
      </pivotArea>
    </format>
    <format dxfId="506">
      <pivotArea dataOnly="0" labelOnly="1" fieldPosition="0">
        <references count="5">
          <reference field="1" count="1" selected="0">
            <x v="11"/>
          </reference>
          <reference field="3" count="1" selected="0">
            <x v="5"/>
          </reference>
          <reference field="4" count="1" selected="0">
            <x v="1"/>
          </reference>
          <reference field="6" count="1" selected="0">
            <x v="110"/>
          </reference>
          <reference field="7" count="1">
            <x v="85"/>
          </reference>
        </references>
      </pivotArea>
    </format>
    <format dxfId="505">
      <pivotArea dataOnly="0" labelOnly="1" fieldPosition="0">
        <references count="5">
          <reference field="1" count="1" selected="0">
            <x v="11"/>
          </reference>
          <reference field="3" count="1" selected="0">
            <x v="5"/>
          </reference>
          <reference field="4" count="1" selected="0">
            <x v="105"/>
          </reference>
          <reference field="6" count="1" selected="0">
            <x v="90"/>
          </reference>
          <reference field="7" count="1">
            <x v="39"/>
          </reference>
        </references>
      </pivotArea>
    </format>
    <format dxfId="504">
      <pivotArea dataOnly="0" labelOnly="1" fieldPosition="0">
        <references count="5">
          <reference field="1" count="1" selected="0">
            <x v="11"/>
          </reference>
          <reference field="3" count="1" selected="0">
            <x v="5"/>
          </reference>
          <reference field="4" count="1" selected="0">
            <x v="121"/>
          </reference>
          <reference field="6" count="1" selected="0">
            <x v="42"/>
          </reference>
          <reference field="7" count="1">
            <x v="140"/>
          </reference>
        </references>
      </pivotArea>
    </format>
    <format dxfId="503">
      <pivotArea dataOnly="0" labelOnly="1" fieldPosition="0">
        <references count="5">
          <reference field="1" count="1" selected="0">
            <x v="11"/>
          </reference>
          <reference field="3" count="1" selected="0">
            <x v="5"/>
          </reference>
          <reference field="4" count="1" selected="0">
            <x v="144"/>
          </reference>
          <reference field="6" count="1" selected="0">
            <x v="162"/>
          </reference>
          <reference field="7" count="1">
            <x v="121"/>
          </reference>
        </references>
      </pivotArea>
    </format>
    <format dxfId="502">
      <pivotArea dataOnly="0" labelOnly="1" fieldPosition="0">
        <references count="5">
          <reference field="1" count="1" selected="0">
            <x v="11"/>
          </reference>
          <reference field="3" count="1" selected="0">
            <x v="5"/>
          </reference>
          <reference field="4" count="1" selected="0">
            <x v="149"/>
          </reference>
          <reference field="6" count="1" selected="0">
            <x v="158"/>
          </reference>
          <reference field="7" count="1">
            <x v="65"/>
          </reference>
        </references>
      </pivotArea>
    </format>
    <format dxfId="501">
      <pivotArea dataOnly="0" labelOnly="1" fieldPosition="0">
        <references count="5">
          <reference field="1" count="1" selected="0">
            <x v="11"/>
          </reference>
          <reference field="3" count="1" selected="0">
            <x v="16"/>
          </reference>
          <reference field="4" count="1" selected="0">
            <x v="201"/>
          </reference>
          <reference field="6" count="1" selected="0">
            <x v="141"/>
          </reference>
          <reference field="7" count="1">
            <x v="111"/>
          </reference>
        </references>
      </pivotArea>
    </format>
    <format dxfId="500">
      <pivotArea dataOnly="0" labelOnly="1" fieldPosition="0">
        <references count="5">
          <reference field="1" count="1" selected="0">
            <x v="11"/>
          </reference>
          <reference field="3" count="1" selected="0">
            <x v="36"/>
          </reference>
          <reference field="4" count="1" selected="0">
            <x v="7"/>
          </reference>
          <reference field="6" count="1" selected="0">
            <x v="63"/>
          </reference>
          <reference field="7" count="1">
            <x v="172"/>
          </reference>
        </references>
      </pivotArea>
    </format>
    <format dxfId="499">
      <pivotArea dataOnly="0" labelOnly="1" fieldPosition="0">
        <references count="5">
          <reference field="1" count="1" selected="0">
            <x v="11"/>
          </reference>
          <reference field="3" count="1" selected="0">
            <x v="36"/>
          </reference>
          <reference field="4" count="1" selected="0">
            <x v="13"/>
          </reference>
          <reference field="6" count="1" selected="0">
            <x v="164"/>
          </reference>
          <reference field="7" count="1">
            <x v="31"/>
          </reference>
        </references>
      </pivotArea>
    </format>
    <format dxfId="498">
      <pivotArea dataOnly="0" labelOnly="1" fieldPosition="0">
        <references count="5">
          <reference field="1" count="1" selected="0">
            <x v="11"/>
          </reference>
          <reference field="3" count="1" selected="0">
            <x v="36"/>
          </reference>
          <reference field="4" count="1" selected="0">
            <x v="14"/>
          </reference>
          <reference field="6" count="1" selected="0">
            <x v="164"/>
          </reference>
          <reference field="7" count="1">
            <x v="49"/>
          </reference>
        </references>
      </pivotArea>
    </format>
    <format dxfId="497">
      <pivotArea dataOnly="0" labelOnly="1" fieldPosition="0">
        <references count="5">
          <reference field="1" count="1" selected="0">
            <x v="11"/>
          </reference>
          <reference field="3" count="1" selected="0">
            <x v="36"/>
          </reference>
          <reference field="4" count="1" selected="0">
            <x v="31"/>
          </reference>
          <reference field="6" count="1" selected="0">
            <x v="160"/>
          </reference>
          <reference field="7" count="1">
            <x v="67"/>
          </reference>
        </references>
      </pivotArea>
    </format>
    <format dxfId="496">
      <pivotArea dataOnly="0" labelOnly="1" fieldPosition="0">
        <references count="5">
          <reference field="1" count="1" selected="0">
            <x v="11"/>
          </reference>
          <reference field="3" count="1" selected="0">
            <x v="36"/>
          </reference>
          <reference field="4" count="1" selected="0">
            <x v="46"/>
          </reference>
          <reference field="6" count="1" selected="0">
            <x v="83"/>
          </reference>
          <reference field="7" count="1">
            <x v="11"/>
          </reference>
        </references>
      </pivotArea>
    </format>
    <format dxfId="495">
      <pivotArea dataOnly="0" labelOnly="1" fieldPosition="0">
        <references count="5">
          <reference field="1" count="1" selected="0">
            <x v="11"/>
          </reference>
          <reference field="3" count="1" selected="0">
            <x v="36"/>
          </reference>
          <reference field="4" count="1" selected="0">
            <x v="79"/>
          </reference>
          <reference field="6" count="1" selected="0">
            <x v="74"/>
          </reference>
          <reference field="7" count="1">
            <x v="127"/>
          </reference>
        </references>
      </pivotArea>
    </format>
    <format dxfId="494">
      <pivotArea dataOnly="0" labelOnly="1" fieldPosition="0">
        <references count="5">
          <reference field="1" count="1" selected="0">
            <x v="11"/>
          </reference>
          <reference field="3" count="1" selected="0">
            <x v="36"/>
          </reference>
          <reference field="4" count="1" selected="0">
            <x v="134"/>
          </reference>
          <reference field="6" count="1" selected="0">
            <x v="84"/>
          </reference>
          <reference field="7" count="1">
            <x v="190"/>
          </reference>
        </references>
      </pivotArea>
    </format>
    <format dxfId="493">
      <pivotArea dataOnly="0" labelOnly="1" fieldPosition="0">
        <references count="5">
          <reference field="1" count="1" selected="0">
            <x v="11"/>
          </reference>
          <reference field="3" count="1" selected="0">
            <x v="36"/>
          </reference>
          <reference field="4" count="1" selected="0">
            <x v="150"/>
          </reference>
          <reference field="6" count="1" selected="0">
            <x v="89"/>
          </reference>
          <reference field="7" count="1">
            <x v="32"/>
          </reference>
        </references>
      </pivotArea>
    </format>
    <format dxfId="492">
      <pivotArea dataOnly="0" labelOnly="1" fieldPosition="0">
        <references count="5">
          <reference field="1" count="1" selected="0">
            <x v="11"/>
          </reference>
          <reference field="3" count="1" selected="0">
            <x v="46"/>
          </reference>
          <reference field="4" count="1" selected="0">
            <x v="201"/>
          </reference>
          <reference field="6" count="1" selected="0">
            <x v="141"/>
          </reference>
          <reference field="7" count="1">
            <x v="111"/>
          </reference>
        </references>
      </pivotArea>
    </format>
    <format dxfId="491">
      <pivotArea dataOnly="0" labelOnly="1" fieldPosition="0">
        <references count="5">
          <reference field="1" count="1" selected="0">
            <x v="11"/>
          </reference>
          <reference field="3" count="1" selected="0">
            <x v="88"/>
          </reference>
          <reference field="4" count="1" selected="0">
            <x v="62"/>
          </reference>
          <reference field="6" count="1" selected="0">
            <x v="49"/>
          </reference>
          <reference field="7" count="1">
            <x v="40"/>
          </reference>
        </references>
      </pivotArea>
    </format>
    <format dxfId="490">
      <pivotArea dataOnly="0" labelOnly="1" fieldPosition="0">
        <references count="5">
          <reference field="1" count="1" selected="0">
            <x v="11"/>
          </reference>
          <reference field="3" count="1" selected="0">
            <x v="94"/>
          </reference>
          <reference field="4" count="1" selected="0">
            <x v="201"/>
          </reference>
          <reference field="6" count="1" selected="0">
            <x v="141"/>
          </reference>
          <reference field="7" count="1">
            <x v="111"/>
          </reference>
        </references>
      </pivotArea>
    </format>
    <format dxfId="489">
      <pivotArea dataOnly="0" labelOnly="1" fieldPosition="0">
        <references count="5">
          <reference field="1" count="1" selected="0">
            <x v="11"/>
          </reference>
          <reference field="3" count="1" selected="0">
            <x v="96"/>
          </reference>
          <reference field="4" count="1" selected="0">
            <x v="55"/>
          </reference>
          <reference field="6" count="1" selected="0">
            <x v="107"/>
          </reference>
          <reference field="7" count="1">
            <x v="35"/>
          </reference>
        </references>
      </pivotArea>
    </format>
    <format dxfId="488">
      <pivotArea dataOnly="0" labelOnly="1" fieldPosition="0">
        <references count="5">
          <reference field="1" count="1" selected="0">
            <x v="11"/>
          </reference>
          <reference field="3" count="1" selected="0">
            <x v="96"/>
          </reference>
          <reference field="4" count="1" selected="0">
            <x v="60"/>
          </reference>
          <reference field="6" count="1" selected="0">
            <x v="79"/>
          </reference>
          <reference field="7" count="1">
            <x v="87"/>
          </reference>
        </references>
      </pivotArea>
    </format>
    <format dxfId="487">
      <pivotArea dataOnly="0" labelOnly="1" fieldPosition="0">
        <references count="5">
          <reference field="1" count="1" selected="0">
            <x v="11"/>
          </reference>
          <reference field="3" count="1" selected="0">
            <x v="96"/>
          </reference>
          <reference field="4" count="1" selected="0">
            <x v="66"/>
          </reference>
          <reference field="6" count="1" selected="0">
            <x v="49"/>
          </reference>
          <reference field="7" count="1">
            <x v="193"/>
          </reference>
        </references>
      </pivotArea>
    </format>
    <format dxfId="486">
      <pivotArea dataOnly="0" labelOnly="1" fieldPosition="0">
        <references count="5">
          <reference field="1" count="1" selected="0">
            <x v="11"/>
          </reference>
          <reference field="3" count="1" selected="0">
            <x v="107"/>
          </reference>
          <reference field="4" count="1" selected="0">
            <x v="194"/>
          </reference>
          <reference field="6" count="1" selected="0">
            <x v="109"/>
          </reference>
          <reference field="7" count="1">
            <x v="68"/>
          </reference>
        </references>
      </pivotArea>
    </format>
    <format dxfId="485">
      <pivotArea dataOnly="0" labelOnly="1" fieldPosition="0">
        <references count="5">
          <reference field="1" count="1" selected="0">
            <x v="11"/>
          </reference>
          <reference field="3" count="1" selected="0">
            <x v="107"/>
          </reference>
          <reference field="4" count="1" selected="0">
            <x v="198"/>
          </reference>
          <reference field="6" count="1" selected="0">
            <x v="92"/>
          </reference>
          <reference field="7" count="1">
            <x v="70"/>
          </reference>
        </references>
      </pivotArea>
    </format>
    <format dxfId="484">
      <pivotArea dataOnly="0" labelOnly="1" fieldPosition="0">
        <references count="5">
          <reference field="1" count="1" selected="0">
            <x v="11"/>
          </reference>
          <reference field="3" count="1" selected="0">
            <x v="125"/>
          </reference>
          <reference field="4" count="1" selected="0">
            <x v="201"/>
          </reference>
          <reference field="6" count="1" selected="0">
            <x v="141"/>
          </reference>
          <reference field="7" count="1">
            <x v="111"/>
          </reference>
        </references>
      </pivotArea>
    </format>
    <format dxfId="483">
      <pivotArea dataOnly="0" labelOnly="1" fieldPosition="0">
        <references count="5">
          <reference field="1" count="1" selected="0">
            <x v="11"/>
          </reference>
          <reference field="3" count="1" selected="0">
            <x v="129"/>
          </reference>
          <reference field="4" count="1" selected="0">
            <x v="30"/>
          </reference>
          <reference field="6" count="1" selected="0">
            <x v="66"/>
          </reference>
          <reference field="7" count="1">
            <x v="30"/>
          </reference>
        </references>
      </pivotArea>
    </format>
    <format dxfId="482">
      <pivotArea dataOnly="0" labelOnly="1" fieldPosition="0">
        <references count="5">
          <reference field="1" count="1" selected="0">
            <x v="11"/>
          </reference>
          <reference field="3" count="1" selected="0">
            <x v="129"/>
          </reference>
          <reference field="4" count="1" selected="0">
            <x v="45"/>
          </reference>
          <reference field="6" count="1" selected="0">
            <x v="119"/>
          </reference>
          <reference field="7" count="1">
            <x v="96"/>
          </reference>
        </references>
      </pivotArea>
    </format>
    <format dxfId="481">
      <pivotArea dataOnly="0" labelOnly="1" fieldPosition="0">
        <references count="5">
          <reference field="1" count="1" selected="0">
            <x v="11"/>
          </reference>
          <reference field="3" count="1" selected="0">
            <x v="129"/>
          </reference>
          <reference field="4" count="1" selected="0">
            <x v="71"/>
          </reference>
          <reference field="6" count="1" selected="0">
            <x v="57"/>
          </reference>
          <reference field="7" count="1">
            <x v="146"/>
          </reference>
        </references>
      </pivotArea>
    </format>
    <format dxfId="480">
      <pivotArea dataOnly="0" labelOnly="1" fieldPosition="0">
        <references count="5">
          <reference field="1" count="1" selected="0">
            <x v="11"/>
          </reference>
          <reference field="3" count="1" selected="0">
            <x v="129"/>
          </reference>
          <reference field="4" count="1" selected="0">
            <x v="120"/>
          </reference>
          <reference field="6" count="1" selected="0">
            <x v="24"/>
          </reference>
          <reference field="7" count="1">
            <x v="27"/>
          </reference>
        </references>
      </pivotArea>
    </format>
    <format dxfId="479">
      <pivotArea dataOnly="0" labelOnly="1" fieldPosition="0">
        <references count="5">
          <reference field="1" count="1" selected="0">
            <x v="11"/>
          </reference>
          <reference field="3" count="1" selected="0">
            <x v="129"/>
          </reference>
          <reference field="4" count="1" selected="0">
            <x v="121"/>
          </reference>
          <reference field="6" count="1" selected="0">
            <x v="42"/>
          </reference>
          <reference field="7" count="1">
            <x v="140"/>
          </reference>
        </references>
      </pivotArea>
    </format>
    <format dxfId="478">
      <pivotArea dataOnly="0" labelOnly="1" fieldPosition="0">
        <references count="5">
          <reference field="1" count="1" selected="0">
            <x v="11"/>
          </reference>
          <reference field="3" count="1" selected="0">
            <x v="129"/>
          </reference>
          <reference field="4" count="1" selected="0">
            <x v="132"/>
          </reference>
          <reference field="6" count="1" selected="0">
            <x v="15"/>
          </reference>
          <reference field="7" count="1">
            <x v="26"/>
          </reference>
        </references>
      </pivotArea>
    </format>
    <format dxfId="477">
      <pivotArea dataOnly="0" labelOnly="1" fieldPosition="0">
        <references count="5">
          <reference field="1" count="1" selected="0">
            <x v="11"/>
          </reference>
          <reference field="3" count="1" selected="0">
            <x v="129"/>
          </reference>
          <reference field="4" count="1" selected="0">
            <x v="200"/>
          </reference>
          <reference field="6" count="1" selected="0">
            <x v="21"/>
          </reference>
          <reference field="7" count="1">
            <x v="141"/>
          </reference>
        </references>
      </pivotArea>
    </format>
    <format dxfId="476">
      <pivotArea dataOnly="0" labelOnly="1" fieldPosition="0">
        <references count="5">
          <reference field="1" count="1" selected="0">
            <x v="11"/>
          </reference>
          <reference field="3" count="1" selected="0">
            <x v="168"/>
          </reference>
          <reference field="4" count="1" selected="0">
            <x v="197"/>
          </reference>
          <reference field="6" count="1" selected="0">
            <x v="91"/>
          </reference>
          <reference field="7" count="1">
            <x v="70"/>
          </reference>
        </references>
      </pivotArea>
    </format>
    <format dxfId="475">
      <pivotArea dataOnly="0" labelOnly="1" fieldPosition="0">
        <references count="5">
          <reference field="1" count="1" selected="0">
            <x v="11"/>
          </reference>
          <reference field="3" count="1" selected="0">
            <x v="172"/>
          </reference>
          <reference field="4" count="1" selected="0">
            <x v="201"/>
          </reference>
          <reference field="6" count="1" selected="0">
            <x v="141"/>
          </reference>
          <reference field="7" count="1">
            <x v="111"/>
          </reference>
        </references>
      </pivotArea>
    </format>
    <format dxfId="474">
      <pivotArea dataOnly="0" labelOnly="1" fieldPosition="0">
        <references count="5">
          <reference field="1" count="1" selected="0">
            <x v="12"/>
          </reference>
          <reference field="3" count="1" selected="0">
            <x v="2"/>
          </reference>
          <reference field="4" count="1" selected="0">
            <x v="201"/>
          </reference>
          <reference field="6" count="1" selected="0">
            <x v="141"/>
          </reference>
          <reference field="7" count="1">
            <x v="111"/>
          </reference>
        </references>
      </pivotArea>
    </format>
    <format dxfId="473">
      <pivotArea dataOnly="0" labelOnly="1" fieldPosition="0">
        <references count="5">
          <reference field="1" count="1" selected="0">
            <x v="12"/>
          </reference>
          <reference field="3" count="1" selected="0">
            <x v="164"/>
          </reference>
          <reference field="4" count="1" selected="0">
            <x v="171"/>
          </reference>
          <reference field="6" count="1" selected="0">
            <x v="56"/>
          </reference>
          <reference field="7" count="1">
            <x v="125"/>
          </reference>
        </references>
      </pivotArea>
    </format>
    <format dxfId="472">
      <pivotArea dataOnly="0" labelOnly="1" fieldPosition="0">
        <references count="5">
          <reference field="1" count="1" selected="0">
            <x v="12"/>
          </reference>
          <reference field="3" count="1" selected="0">
            <x v="164"/>
          </reference>
          <reference field="4" count="1" selected="0">
            <x v="172"/>
          </reference>
          <reference field="6" count="1" selected="0">
            <x v="56"/>
          </reference>
          <reference field="7" count="1">
            <x v="124"/>
          </reference>
        </references>
      </pivotArea>
    </format>
    <format dxfId="471">
      <pivotArea dataOnly="0" labelOnly="1" fieldPosition="0">
        <references count="5">
          <reference field="1" count="1" selected="0">
            <x v="12"/>
          </reference>
          <reference field="3" count="1" selected="0">
            <x v="165"/>
          </reference>
          <reference field="4" count="1" selected="0">
            <x v="201"/>
          </reference>
          <reference field="6" count="1" selected="0">
            <x v="141"/>
          </reference>
          <reference field="7" count="1">
            <x v="111"/>
          </reference>
        </references>
      </pivotArea>
    </format>
    <format dxfId="470">
      <pivotArea dataOnly="0" labelOnly="1" fieldPosition="0">
        <references count="5">
          <reference field="1" count="1" selected="0">
            <x v="12"/>
          </reference>
          <reference field="3" count="1" selected="0">
            <x v="166"/>
          </reference>
          <reference field="4" count="1" selected="0">
            <x v="6"/>
          </reference>
          <reference field="6" count="1" selected="0">
            <x v="44"/>
          </reference>
          <reference field="7" count="1">
            <x v="58"/>
          </reference>
        </references>
      </pivotArea>
    </format>
    <format dxfId="469">
      <pivotArea dataOnly="0" labelOnly="1" fieldPosition="0">
        <references count="5">
          <reference field="1" count="1" selected="0">
            <x v="12"/>
          </reference>
          <reference field="3" count="1" selected="0">
            <x v="166"/>
          </reference>
          <reference field="4" count="1" selected="0">
            <x v="27"/>
          </reference>
          <reference field="6" count="1" selected="0">
            <x v="120"/>
          </reference>
          <reference field="7" count="1">
            <x v="53"/>
          </reference>
        </references>
      </pivotArea>
    </format>
    <format dxfId="468">
      <pivotArea dataOnly="0" labelOnly="1" fieldPosition="0">
        <references count="5">
          <reference field="1" count="1" selected="0">
            <x v="12"/>
          </reference>
          <reference field="3" count="1" selected="0">
            <x v="166"/>
          </reference>
          <reference field="4" count="1" selected="0">
            <x v="161"/>
          </reference>
          <reference field="6" count="1" selected="0">
            <x v="87"/>
          </reference>
          <reference field="7" count="1">
            <x v="178"/>
          </reference>
        </references>
      </pivotArea>
    </format>
    <format dxfId="467">
      <pivotArea dataOnly="0" labelOnly="1" fieldPosition="0">
        <references count="5">
          <reference field="1" count="1" selected="0">
            <x v="12"/>
          </reference>
          <reference field="3" count="1" selected="0">
            <x v="166"/>
          </reference>
          <reference field="4" count="1" selected="0">
            <x v="171"/>
          </reference>
          <reference field="6" count="1" selected="0">
            <x v="56"/>
          </reference>
          <reference field="7" count="1">
            <x v="123"/>
          </reference>
        </references>
      </pivotArea>
    </format>
    <format dxfId="466">
      <pivotArea dataOnly="0" labelOnly="1" fieldPosition="0">
        <references count="5">
          <reference field="1" count="1" selected="0">
            <x v="13"/>
          </reference>
          <reference field="3" count="1" selected="0">
            <x v="78"/>
          </reference>
          <reference field="4" count="1" selected="0">
            <x v="201"/>
          </reference>
          <reference field="6" count="1" selected="0">
            <x v="141"/>
          </reference>
          <reference field="7" count="1">
            <x v="111"/>
          </reference>
        </references>
      </pivotArea>
    </format>
    <format dxfId="465">
      <pivotArea dataOnly="0" labelOnly="1" fieldPosition="0">
        <references count="5">
          <reference field="1" count="1" selected="0">
            <x v="13"/>
          </reference>
          <reference field="3" count="1" selected="0">
            <x v="123"/>
          </reference>
          <reference field="4" count="1" selected="0">
            <x v="32"/>
          </reference>
          <reference field="6" count="1" selected="0">
            <x v="117"/>
          </reference>
          <reference field="7" count="1">
            <x v="57"/>
          </reference>
        </references>
      </pivotArea>
    </format>
    <format dxfId="464">
      <pivotArea dataOnly="0" labelOnly="1" fieldPosition="0">
        <references count="5">
          <reference field="1" count="1" selected="0">
            <x v="13"/>
          </reference>
          <reference field="3" count="1" selected="0">
            <x v="123"/>
          </reference>
          <reference field="4" count="1" selected="0">
            <x v="41"/>
          </reference>
          <reference field="6" count="1" selected="0">
            <x v="9"/>
          </reference>
          <reference field="7" count="1">
            <x v="78"/>
          </reference>
        </references>
      </pivotArea>
    </format>
    <format dxfId="463">
      <pivotArea dataOnly="0" labelOnly="1" fieldPosition="0">
        <references count="5">
          <reference field="1" count="1" selected="0">
            <x v="13"/>
          </reference>
          <reference field="3" count="1" selected="0">
            <x v="130"/>
          </reference>
          <reference field="4" count="1" selected="0">
            <x v="32"/>
          </reference>
          <reference field="6" count="1" selected="0">
            <x v="118"/>
          </reference>
          <reference field="7" count="1">
            <x v="57"/>
          </reference>
        </references>
      </pivotArea>
    </format>
    <format dxfId="462">
      <pivotArea dataOnly="0" labelOnly="1" fieldPosition="0">
        <references count="5">
          <reference field="1" count="1" selected="0">
            <x v="13"/>
          </reference>
          <reference field="3" count="1" selected="0">
            <x v="130"/>
          </reference>
          <reference field="4" count="1" selected="0">
            <x v="42"/>
          </reference>
          <reference field="6" count="1" selected="0">
            <x v="53"/>
          </reference>
          <reference field="7" count="1">
            <x v="78"/>
          </reference>
        </references>
      </pivotArea>
    </format>
    <format dxfId="461">
      <pivotArea dataOnly="0" labelOnly="1" fieldPosition="0">
        <references count="5">
          <reference field="1" count="1" selected="0">
            <x v="13"/>
          </reference>
          <reference field="3" count="1" selected="0">
            <x v="149"/>
          </reference>
          <reference field="4" count="1" selected="0">
            <x v="201"/>
          </reference>
          <reference field="6" count="1" selected="0">
            <x v="141"/>
          </reference>
          <reference field="7" count="1">
            <x v="111"/>
          </reference>
        </references>
      </pivotArea>
    </format>
    <format dxfId="460">
      <pivotArea dataOnly="0" labelOnly="1" fieldPosition="0">
        <references count="5">
          <reference field="1" count="1" selected="0">
            <x v="14"/>
          </reference>
          <reference field="3" count="1" selected="0">
            <x v="75"/>
          </reference>
          <reference field="4" count="1" selected="0">
            <x v="201"/>
          </reference>
          <reference field="6" count="1" selected="0">
            <x v="141"/>
          </reference>
          <reference field="7" count="1">
            <x v="111"/>
          </reference>
        </references>
      </pivotArea>
    </format>
    <format dxfId="459">
      <pivotArea dataOnly="0" labelOnly="1" fieldPosition="0">
        <references count="5">
          <reference field="1" count="1" selected="0">
            <x v="14"/>
          </reference>
          <reference field="3" count="1" selected="0">
            <x v="93"/>
          </reference>
          <reference field="4" count="1" selected="0">
            <x v="73"/>
          </reference>
          <reference field="6" count="1" selected="0">
            <x v="144"/>
          </reference>
          <reference field="7" count="1">
            <x v="139"/>
          </reference>
        </references>
      </pivotArea>
    </format>
    <format dxfId="458">
      <pivotArea dataOnly="0" labelOnly="1" fieldPosition="0">
        <references count="5">
          <reference field="1" count="1" selected="0">
            <x v="14"/>
          </reference>
          <reference field="3" count="1" selected="0">
            <x v="93"/>
          </reference>
          <reference field="4" count="1" selected="0">
            <x v="91"/>
          </reference>
          <reference field="6" count="1" selected="0">
            <x v="49"/>
          </reference>
          <reference field="7" count="1">
            <x v="10"/>
          </reference>
        </references>
      </pivotArea>
    </format>
    <format dxfId="457">
      <pivotArea dataOnly="0" labelOnly="1" fieldPosition="0">
        <references count="5">
          <reference field="1" count="1" selected="0">
            <x v="14"/>
          </reference>
          <reference field="3" count="1" selected="0">
            <x v="93"/>
          </reference>
          <reference field="4" count="1" selected="0">
            <x v="101"/>
          </reference>
          <reference field="6" count="1" selected="0">
            <x v="146"/>
          </reference>
          <reference field="7" count="1">
            <x v="155"/>
          </reference>
        </references>
      </pivotArea>
    </format>
    <format dxfId="456">
      <pivotArea dataOnly="0" labelOnly="1" fieldPosition="0">
        <references count="5">
          <reference field="1" count="1" selected="0">
            <x v="14"/>
          </reference>
          <reference field="3" count="1" selected="0">
            <x v="93"/>
          </reference>
          <reference field="4" count="1" selected="0">
            <x v="138"/>
          </reference>
          <reference field="6" count="1" selected="0">
            <x v="55"/>
          </reference>
          <reference field="7" count="1">
            <x v="104"/>
          </reference>
        </references>
      </pivotArea>
    </format>
    <format dxfId="455">
      <pivotArea dataOnly="0" labelOnly="1" fieldPosition="0">
        <references count="5">
          <reference field="1" count="1" selected="0">
            <x v="14"/>
          </reference>
          <reference field="3" count="1" selected="0">
            <x v="111"/>
          </reference>
          <reference field="4" count="1" selected="0">
            <x v="154"/>
          </reference>
          <reference field="6" count="1" selected="0">
            <x v="76"/>
          </reference>
          <reference field="7" count="1">
            <x v="63"/>
          </reference>
        </references>
      </pivotArea>
    </format>
    <format dxfId="454">
      <pivotArea dataOnly="0" labelOnly="1" fieldPosition="0">
        <references count="5">
          <reference field="1" count="1" selected="0">
            <x v="14"/>
          </reference>
          <reference field="3" count="1" selected="0">
            <x v="111"/>
          </reference>
          <reference field="4" count="1" selected="0">
            <x v="155"/>
          </reference>
          <reference field="6" count="1" selected="0">
            <x v="65"/>
          </reference>
          <reference field="7" count="1">
            <x v="17"/>
          </reference>
        </references>
      </pivotArea>
    </format>
    <format dxfId="453">
      <pivotArea dataOnly="0" labelOnly="1" fieldPosition="0">
        <references count="5">
          <reference field="1" count="1" selected="0">
            <x v="14"/>
          </reference>
          <reference field="3" count="1" selected="0">
            <x v="111"/>
          </reference>
          <reference field="4" count="1" selected="0">
            <x v="159"/>
          </reference>
          <reference field="6" count="1" selected="0">
            <x v="34"/>
          </reference>
          <reference field="7" count="1">
            <x v="131"/>
          </reference>
        </references>
      </pivotArea>
    </format>
    <format dxfId="452">
      <pivotArea dataOnly="0" labelOnly="1" fieldPosition="0">
        <references count="5">
          <reference field="1" count="1" selected="0">
            <x v="14"/>
          </reference>
          <reference field="3" count="1" selected="0">
            <x v="111"/>
          </reference>
          <reference field="4" count="1" selected="0">
            <x v="170"/>
          </reference>
          <reference field="6" count="1" selected="0">
            <x v="56"/>
          </reference>
          <reference field="7" count="1">
            <x v="114"/>
          </reference>
        </references>
      </pivotArea>
    </format>
    <format dxfId="451">
      <pivotArea dataOnly="0" labelOnly="1" fieldPosition="0">
        <references count="5">
          <reference field="1" count="1" selected="0">
            <x v="14"/>
          </reference>
          <reference field="3" count="1" selected="0">
            <x v="112"/>
          </reference>
          <reference field="4" count="1" selected="0">
            <x v="201"/>
          </reference>
          <reference field="6" count="1" selected="0">
            <x v="141"/>
          </reference>
          <reference field="7" count="1">
            <x v="111"/>
          </reference>
        </references>
      </pivotArea>
    </format>
    <format dxfId="450">
      <pivotArea dataOnly="0" labelOnly="1" fieldPosition="0">
        <references count="5">
          <reference field="1" count="1" selected="0">
            <x v="15"/>
          </reference>
          <reference field="3" count="1" selected="0">
            <x v="30"/>
          </reference>
          <reference field="4" count="1" selected="0">
            <x v="201"/>
          </reference>
          <reference field="6" count="1" selected="0">
            <x v="141"/>
          </reference>
          <reference field="7" count="1">
            <x v="111"/>
          </reference>
        </references>
      </pivotArea>
    </format>
    <format dxfId="449">
      <pivotArea dataOnly="0" labelOnly="1" fieldPosition="0">
        <references count="5">
          <reference field="1" count="1" selected="0">
            <x v="15"/>
          </reference>
          <reference field="3" count="1" selected="0">
            <x v="108"/>
          </reference>
          <reference field="4" count="1" selected="0">
            <x v="20"/>
          </reference>
          <reference field="6" count="1" selected="0">
            <x v="61"/>
          </reference>
          <reference field="7" count="1">
            <x v="19"/>
          </reference>
        </references>
      </pivotArea>
    </format>
    <format dxfId="448">
      <pivotArea dataOnly="0" labelOnly="1" fieldPosition="0">
        <references count="5">
          <reference field="1" count="1" selected="0">
            <x v="15"/>
          </reference>
          <reference field="3" count="1" selected="0">
            <x v="108"/>
          </reference>
          <reference field="4" count="1" selected="0">
            <x v="26"/>
          </reference>
          <reference field="6" count="1" selected="0">
            <x v="56"/>
          </reference>
          <reference field="7" count="1">
            <x v="80"/>
          </reference>
        </references>
      </pivotArea>
    </format>
    <format dxfId="447">
      <pivotArea dataOnly="0" labelOnly="1" fieldPosition="0">
        <references count="5">
          <reference field="1" count="1" selected="0">
            <x v="15"/>
          </reference>
          <reference field="3" count="1" selected="0">
            <x v="108"/>
          </reference>
          <reference field="4" count="1" selected="0">
            <x v="141"/>
          </reference>
          <reference field="6" count="1" selected="0">
            <x v="148"/>
          </reference>
          <reference field="7" count="1">
            <x v="164"/>
          </reference>
        </references>
      </pivotArea>
    </format>
    <format dxfId="446">
      <pivotArea dataOnly="0" labelOnly="1" fieldPosition="0">
        <references count="5">
          <reference field="1" count="1" selected="0">
            <x v="15"/>
          </reference>
          <reference field="3" count="1" selected="0">
            <x v="132"/>
          </reference>
          <reference field="4" count="1" selected="0">
            <x v="201"/>
          </reference>
          <reference field="6" count="1" selected="0">
            <x v="141"/>
          </reference>
          <reference field="7" count="1">
            <x v="111"/>
          </reference>
        </references>
      </pivotArea>
    </format>
    <format dxfId="445">
      <pivotArea dataOnly="0" labelOnly="1" fieldPosition="0">
        <references count="5">
          <reference field="1" count="1" selected="0">
            <x v="15"/>
          </reference>
          <reference field="3" count="1" selected="0">
            <x v="156"/>
          </reference>
          <reference field="4" count="1" selected="0">
            <x v="26"/>
          </reference>
          <reference field="6" count="1" selected="0">
            <x v="56"/>
          </reference>
          <reference field="7" count="1">
            <x v="135"/>
          </reference>
        </references>
      </pivotArea>
    </format>
    <format dxfId="444">
      <pivotArea dataOnly="0" labelOnly="1" fieldPosition="0">
        <references count="5">
          <reference field="1" count="1" selected="0">
            <x v="15"/>
          </reference>
          <reference field="3" count="1" selected="0">
            <x v="156"/>
          </reference>
          <reference field="4" count="1" selected="0">
            <x v="72"/>
          </reference>
          <reference field="6" count="1" selected="0">
            <x v="5"/>
          </reference>
          <reference field="7" count="1">
            <x v="82"/>
          </reference>
        </references>
      </pivotArea>
    </format>
    <format dxfId="443">
      <pivotArea dataOnly="0" labelOnly="1" fieldPosition="0">
        <references count="5">
          <reference field="1" count="1" selected="0">
            <x v="15"/>
          </reference>
          <reference field="3" count="1" selected="0">
            <x v="156"/>
          </reference>
          <reference field="4" count="1" selected="0">
            <x v="142"/>
          </reference>
          <reference field="6" count="1" selected="0">
            <x v="13"/>
          </reference>
          <reference field="7" count="1">
            <x v="112"/>
          </reference>
        </references>
      </pivotArea>
    </format>
    <format dxfId="442">
      <pivotArea dataOnly="0" labelOnly="1" fieldPosition="0">
        <references count="5">
          <reference field="1" count="1" selected="0">
            <x v="15"/>
          </reference>
          <reference field="3" count="1" selected="0">
            <x v="156"/>
          </reference>
          <reference field="4" count="1" selected="0">
            <x v="167"/>
          </reference>
          <reference field="6" count="1" selected="0">
            <x v="56"/>
          </reference>
          <reference field="7" count="1">
            <x v="79"/>
          </reference>
        </references>
      </pivotArea>
    </format>
    <format dxfId="441">
      <pivotArea dataOnly="0" labelOnly="1" fieldPosition="0">
        <references count="5">
          <reference field="1" count="1" selected="0">
            <x v="16"/>
          </reference>
          <reference field="3" count="1" selected="0">
            <x v="17"/>
          </reference>
          <reference field="4" count="1" selected="0">
            <x v="201"/>
          </reference>
          <reference field="6" count="1" selected="0">
            <x v="141"/>
          </reference>
          <reference field="7" count="1">
            <x v="111"/>
          </reference>
        </references>
      </pivotArea>
    </format>
    <format dxfId="440">
      <pivotArea dataOnly="0" labelOnly="1" fieldPosition="0">
        <references count="5">
          <reference field="1" count="1" selected="0">
            <x v="16"/>
          </reference>
          <reference field="3" count="1" selected="0">
            <x v="110"/>
          </reference>
          <reference field="4" count="1" selected="0">
            <x v="74"/>
          </reference>
          <reference field="6" count="1" selected="0">
            <x v="165"/>
          </reference>
          <reference field="7" count="1">
            <x v="191"/>
          </reference>
        </references>
      </pivotArea>
    </format>
    <format dxfId="439">
      <pivotArea dataOnly="0" labelOnly="1" fieldPosition="0">
        <references count="5">
          <reference field="1" count="1" selected="0">
            <x v="16"/>
          </reference>
          <reference field="3" count="1" selected="0">
            <x v="110"/>
          </reference>
          <reference field="4" count="1" selected="0">
            <x v="116"/>
          </reference>
          <reference field="6" count="1" selected="0">
            <x v="50"/>
          </reference>
          <reference field="7" count="1">
            <x v="51"/>
          </reference>
        </references>
      </pivotArea>
    </format>
    <format dxfId="438">
      <pivotArea dataOnly="0" labelOnly="1" fieldPosition="0">
        <references count="5">
          <reference field="1" count="1" selected="0">
            <x v="16"/>
          </reference>
          <reference field="3" count="1" selected="0">
            <x v="116"/>
          </reference>
          <reference field="4" count="1" selected="0">
            <x v="3"/>
          </reference>
          <reference field="6" count="1" selected="0">
            <x v="150"/>
          </reference>
          <reference field="7" count="1">
            <x v="143"/>
          </reference>
        </references>
      </pivotArea>
    </format>
    <format dxfId="437">
      <pivotArea dataOnly="0" labelOnly="1" fieldPosition="0">
        <references count="5">
          <reference field="1" count="1" selected="0">
            <x v="16"/>
          </reference>
          <reference field="3" count="1" selected="0">
            <x v="116"/>
          </reference>
          <reference field="4" count="1" selected="0">
            <x v="36"/>
          </reference>
          <reference field="6" count="1" selected="0">
            <x v="68"/>
          </reference>
          <reference field="7" count="1">
            <x v="162"/>
          </reference>
        </references>
      </pivotArea>
    </format>
    <format dxfId="436">
      <pivotArea dataOnly="0" labelOnly="1" fieldPosition="0">
        <references count="5">
          <reference field="1" count="1" selected="0">
            <x v="16"/>
          </reference>
          <reference field="3" count="1" selected="0">
            <x v="116"/>
          </reference>
          <reference field="4" count="1" selected="0">
            <x v="131"/>
          </reference>
          <reference field="6" count="1" selected="0">
            <x v="68"/>
          </reference>
          <reference field="7" count="1">
            <x v="4"/>
          </reference>
        </references>
      </pivotArea>
    </format>
    <format dxfId="435">
      <pivotArea dataOnly="0" labelOnly="1" fieldPosition="0">
        <references count="5">
          <reference field="1" count="1" selected="0">
            <x v="16"/>
          </reference>
          <reference field="3" count="1" selected="0">
            <x v="116"/>
          </reference>
          <reference field="4" count="1" selected="0">
            <x v="133"/>
          </reference>
          <reference field="6" count="1" selected="0">
            <x v="60"/>
          </reference>
          <reference field="7" count="1">
            <x v="175"/>
          </reference>
        </references>
      </pivotArea>
    </format>
    <format dxfId="434">
      <pivotArea dataOnly="0" labelOnly="1" fieldPosition="0">
        <references count="5">
          <reference field="1" count="1" selected="0">
            <x v="16"/>
          </reference>
          <reference field="3" count="1" selected="0">
            <x v="116"/>
          </reference>
          <reference field="4" count="1" selected="0">
            <x v="146"/>
          </reference>
          <reference field="6" count="1" selected="0">
            <x v="99"/>
          </reference>
          <reference field="7" count="1">
            <x v="50"/>
          </reference>
        </references>
      </pivotArea>
    </format>
    <format dxfId="433">
      <pivotArea dataOnly="0" labelOnly="1" fieldPosition="0">
        <references count="5">
          <reference field="1" count="1" selected="0">
            <x v="17"/>
          </reference>
          <reference field="3" count="1" selected="0">
            <x v="0"/>
          </reference>
          <reference field="4" count="1" selected="0">
            <x v="16"/>
          </reference>
          <reference field="6" count="1" selected="0">
            <x v="142"/>
          </reference>
          <reference field="7" count="1">
            <x v="106"/>
          </reference>
        </references>
      </pivotArea>
    </format>
    <format dxfId="432">
      <pivotArea dataOnly="0" labelOnly="1" fieldPosition="0">
        <references count="5">
          <reference field="1" count="1" selected="0">
            <x v="17"/>
          </reference>
          <reference field="3" count="1" selected="0">
            <x v="11"/>
          </reference>
          <reference field="4" count="1" selected="0">
            <x v="201"/>
          </reference>
          <reference field="6" count="1" selected="0">
            <x v="141"/>
          </reference>
          <reference field="7" count="1">
            <x v="111"/>
          </reference>
        </references>
      </pivotArea>
    </format>
    <format dxfId="431">
      <pivotArea dataOnly="0" labelOnly="1" fieldPosition="0">
        <references count="5">
          <reference field="1" count="1" selected="0">
            <x v="17"/>
          </reference>
          <reference field="3" count="1" selected="0">
            <x v="69"/>
          </reference>
          <reference field="4" count="1" selected="0">
            <x v="4"/>
          </reference>
          <reference field="6" count="1" selected="0">
            <x v="111"/>
          </reference>
          <reference field="7" count="1">
            <x v="160"/>
          </reference>
        </references>
      </pivotArea>
    </format>
    <format dxfId="430">
      <pivotArea dataOnly="0" labelOnly="1" fieldPosition="0">
        <references count="5">
          <reference field="1" count="1" selected="0">
            <x v="17"/>
          </reference>
          <reference field="3" count="1" selected="0">
            <x v="134"/>
          </reference>
          <reference field="4" count="1" selected="0">
            <x v="16"/>
          </reference>
          <reference field="6" count="1" selected="0">
            <x v="142"/>
          </reference>
          <reference field="7" count="1">
            <x v="105"/>
          </reference>
        </references>
      </pivotArea>
    </format>
    <format dxfId="429">
      <pivotArea dataOnly="0" labelOnly="1" fieldPosition="0">
        <references count="5">
          <reference field="1" count="1" selected="0">
            <x v="17"/>
          </reference>
          <reference field="3" count="1" selected="0">
            <x v="134"/>
          </reference>
          <reference field="4" count="1" selected="0">
            <x v="21"/>
          </reference>
          <reference field="6" count="1" selected="0">
            <x v="25"/>
          </reference>
          <reference field="7" count="1">
            <x v="15"/>
          </reference>
        </references>
      </pivotArea>
    </format>
    <format dxfId="428">
      <pivotArea dataOnly="0" labelOnly="1" fieldPosition="0">
        <references count="5">
          <reference field="1" count="1" selected="0">
            <x v="17"/>
          </reference>
          <reference field="3" count="1" selected="0">
            <x v="134"/>
          </reference>
          <reference field="4" count="1" selected="0">
            <x v="118"/>
          </reference>
          <reference field="6" count="1" selected="0">
            <x v="25"/>
          </reference>
          <reference field="7" count="1">
            <x v="83"/>
          </reference>
        </references>
      </pivotArea>
    </format>
    <format dxfId="427">
      <pivotArea dataOnly="0" labelOnly="1" fieldPosition="0">
        <references count="5">
          <reference field="1" count="1" selected="0">
            <x v="17"/>
          </reference>
          <reference field="3" count="1" selected="0">
            <x v="134"/>
          </reference>
          <reference field="4" count="1" selected="0">
            <x v="118"/>
          </reference>
          <reference field="6" count="1" selected="0">
            <x v="114"/>
          </reference>
          <reference field="7" count="1">
            <x v="160"/>
          </reference>
        </references>
      </pivotArea>
    </format>
    <format dxfId="426">
      <pivotArea dataOnly="0" labelOnly="1" fieldPosition="0">
        <references count="5">
          <reference field="1" count="1" selected="0">
            <x v="17"/>
          </reference>
          <reference field="3" count="1" selected="0">
            <x v="134"/>
          </reference>
          <reference field="4" count="1" selected="0">
            <x v="119"/>
          </reference>
          <reference field="6" count="1" selected="0">
            <x v="25"/>
          </reference>
          <reference field="7" count="1">
            <x v="159"/>
          </reference>
        </references>
      </pivotArea>
    </format>
    <format dxfId="425">
      <pivotArea dataOnly="0" labelOnly="1" fieldPosition="0">
        <references count="5">
          <reference field="1" count="1" selected="0">
            <x v="17"/>
          </reference>
          <reference field="3" count="1" selected="0">
            <x v="134"/>
          </reference>
          <reference field="4" count="1" selected="0">
            <x v="119"/>
          </reference>
          <reference field="6" count="1" selected="0">
            <x v="114"/>
          </reference>
          <reference field="7" count="1">
            <x v="83"/>
          </reference>
        </references>
      </pivotArea>
    </format>
    <format dxfId="424">
      <pivotArea dataOnly="0" labelOnly="1" fieldPosition="0">
        <references count="5">
          <reference field="1" count="1" selected="0">
            <x v="17"/>
          </reference>
          <reference field="3" count="1" selected="0">
            <x v="134"/>
          </reference>
          <reference field="4" count="1" selected="0">
            <x v="126"/>
          </reference>
          <reference field="6" count="1" selected="0">
            <x v="151"/>
          </reference>
          <reference field="7" count="1">
            <x v="105"/>
          </reference>
        </references>
      </pivotArea>
    </format>
    <format dxfId="423">
      <pivotArea dataOnly="0" labelOnly="1" fieldPosition="0">
        <references count="5">
          <reference field="1" count="1" selected="0">
            <x v="17"/>
          </reference>
          <reference field="3" count="1" selected="0">
            <x v="134"/>
          </reference>
          <reference field="4" count="1" selected="0">
            <x v="156"/>
          </reference>
          <reference field="6" count="1" selected="0">
            <x v="2"/>
          </reference>
          <reference field="7" count="1">
            <x v="128"/>
          </reference>
        </references>
      </pivotArea>
    </format>
    <format dxfId="422">
      <pivotArea dataOnly="0" labelOnly="1" fieldPosition="0">
        <references count="5">
          <reference field="1" count="1" selected="0">
            <x v="17"/>
          </reference>
          <reference field="3" count="1" selected="0">
            <x v="159"/>
          </reference>
          <reference field="4" count="1" selected="0">
            <x v="201"/>
          </reference>
          <reference field="6" count="1" selected="0">
            <x v="141"/>
          </reference>
          <reference field="7" count="1">
            <x v="111"/>
          </reference>
        </references>
      </pivotArea>
    </format>
    <format dxfId="421">
      <pivotArea dataOnly="0" labelOnly="1" fieldPosition="0">
        <references count="5">
          <reference field="1" count="1" selected="0">
            <x v="18"/>
          </reference>
          <reference field="3" count="1" selected="0">
            <x v="10"/>
          </reference>
          <reference field="4" count="1" selected="0">
            <x v="201"/>
          </reference>
          <reference field="6" count="1" selected="0">
            <x v="141"/>
          </reference>
          <reference field="7" count="1">
            <x v="111"/>
          </reference>
        </references>
      </pivotArea>
    </format>
    <format dxfId="420">
      <pivotArea dataOnly="0" labelOnly="1" fieldPosition="0">
        <references count="5">
          <reference field="1" count="1" selected="0">
            <x v="18"/>
          </reference>
          <reference field="3" count="1" selected="0">
            <x v="21"/>
          </reference>
          <reference field="4" count="1" selected="0">
            <x v="47"/>
          </reference>
          <reference field="6" count="1" selected="0">
            <x v="163"/>
          </reference>
          <reference field="7" count="1">
            <x v="108"/>
          </reference>
        </references>
      </pivotArea>
    </format>
    <format dxfId="419">
      <pivotArea dataOnly="0" labelOnly="1" fieldPosition="0">
        <references count="5">
          <reference field="1" count="1" selected="0">
            <x v="18"/>
          </reference>
          <reference field="3" count="1" selected="0">
            <x v="21"/>
          </reference>
          <reference field="4" count="1" selected="0">
            <x v="58"/>
          </reference>
          <reference field="6" count="1" selected="0">
            <x v="30"/>
          </reference>
          <reference field="7" count="1">
            <x v="12"/>
          </reference>
        </references>
      </pivotArea>
    </format>
    <format dxfId="418">
      <pivotArea dataOnly="0" labelOnly="1" fieldPosition="0">
        <references count="5">
          <reference field="1" count="1" selected="0">
            <x v="18"/>
          </reference>
          <reference field="3" count="1" selected="0">
            <x v="21"/>
          </reference>
          <reference field="4" count="1" selected="0">
            <x v="99"/>
          </reference>
          <reference field="6" count="1" selected="0">
            <x v="49"/>
          </reference>
          <reference field="7" count="1">
            <x v="2"/>
          </reference>
        </references>
      </pivotArea>
    </format>
    <format dxfId="417">
      <pivotArea dataOnly="0" labelOnly="1" fieldPosition="0">
        <references count="5">
          <reference field="1" count="1" selected="0">
            <x v="18"/>
          </reference>
          <reference field="3" count="1" selected="0">
            <x v="21"/>
          </reference>
          <reference field="4" count="1" selected="0">
            <x v="160"/>
          </reference>
          <reference field="6" count="1" selected="0">
            <x v="129"/>
          </reference>
          <reference field="7" count="1">
            <x v="116"/>
          </reference>
        </references>
      </pivotArea>
    </format>
    <format dxfId="416">
      <pivotArea dataOnly="0" labelOnly="1" fieldPosition="0">
        <references count="5">
          <reference field="1" count="1" selected="0">
            <x v="18"/>
          </reference>
          <reference field="3" count="1" selected="0">
            <x v="29"/>
          </reference>
          <reference field="4" count="1" selected="0">
            <x v="201"/>
          </reference>
          <reference field="6" count="1" selected="0">
            <x v="141"/>
          </reference>
          <reference field="7" count="1">
            <x v="111"/>
          </reference>
        </references>
      </pivotArea>
    </format>
    <format dxfId="415">
      <pivotArea dataOnly="0" labelOnly="1" fieldPosition="0">
        <references count="5">
          <reference field="1" count="1" selected="0">
            <x v="18"/>
          </reference>
          <reference field="3" count="1" selected="0">
            <x v="76"/>
          </reference>
          <reference field="4" count="1" selected="0">
            <x v="115"/>
          </reference>
          <reference field="6" count="1" selected="0">
            <x v="49"/>
          </reference>
          <reference field="7" count="1">
            <x v="176"/>
          </reference>
        </references>
      </pivotArea>
    </format>
    <format dxfId="414">
      <pivotArea dataOnly="0" labelOnly="1" fieldPosition="0">
        <references count="5">
          <reference field="1" count="1" selected="0">
            <x v="18"/>
          </reference>
          <reference field="3" count="1" selected="0">
            <x v="76"/>
          </reference>
          <reference field="4" count="1" selected="0">
            <x v="133"/>
          </reference>
          <reference field="6" count="1" selected="0">
            <x v="26"/>
          </reference>
          <reference field="7" count="1">
            <x v="175"/>
          </reference>
        </references>
      </pivotArea>
    </format>
    <format dxfId="413">
      <pivotArea dataOnly="0" labelOnly="1" fieldPosition="0">
        <references count="5">
          <reference field="1" count="1" selected="0">
            <x v="18"/>
          </reference>
          <reference field="3" count="1" selected="0">
            <x v="76"/>
          </reference>
          <reference field="4" count="1" selected="0">
            <x v="143"/>
          </reference>
          <reference field="6" count="1" selected="0">
            <x v="129"/>
          </reference>
          <reference field="7" count="1">
            <x v="109"/>
          </reference>
        </references>
      </pivotArea>
    </format>
    <format dxfId="412">
      <pivotArea dataOnly="0" labelOnly="1" fieldPosition="0">
        <references count="5">
          <reference field="1" count="1" selected="0">
            <x v="18"/>
          </reference>
          <reference field="3" count="1" selected="0">
            <x v="117"/>
          </reference>
          <reference field="4" count="1" selected="0">
            <x v="58"/>
          </reference>
          <reference field="6" count="1" selected="0">
            <x v="26"/>
          </reference>
          <reference field="7" count="1">
            <x v="55"/>
          </reference>
        </references>
      </pivotArea>
    </format>
    <format dxfId="411">
      <pivotArea dataOnly="0" labelOnly="1" fieldPosition="0">
        <references count="5">
          <reference field="1" count="1" selected="0">
            <x v="18"/>
          </reference>
          <reference field="3" count="1" selected="0">
            <x v="117"/>
          </reference>
          <reference field="4" count="1" selected="0">
            <x v="99"/>
          </reference>
          <reference field="6" count="1" selected="0">
            <x v="49"/>
          </reference>
          <reference field="7" count="1">
            <x v="176"/>
          </reference>
        </references>
      </pivotArea>
    </format>
    <format dxfId="410">
      <pivotArea dataOnly="0" labelOnly="1" fieldPosition="0">
        <references count="5">
          <reference field="1" count="1" selected="0">
            <x v="18"/>
          </reference>
          <reference field="3" count="1" selected="0">
            <x v="117"/>
          </reference>
          <reference field="4" count="1" selected="0">
            <x v="177"/>
          </reference>
          <reference field="6" count="1" selected="0">
            <x v="129"/>
          </reference>
          <reference field="7" count="1">
            <x v="115"/>
          </reference>
        </references>
      </pivotArea>
    </format>
    <format dxfId="409">
      <pivotArea dataOnly="0" labelOnly="1" fieldPosition="0">
        <references count="5">
          <reference field="1" count="1" selected="0">
            <x v="18"/>
          </reference>
          <reference field="3" count="1" selected="0">
            <x v="117"/>
          </reference>
          <reference field="4" count="1" selected="0">
            <x v="199"/>
          </reference>
          <reference field="6" count="1" selected="0">
            <x v="130"/>
          </reference>
          <reference field="7" count="1">
            <x v="180"/>
          </reference>
        </references>
      </pivotArea>
    </format>
    <format dxfId="408">
      <pivotArea dataOnly="0" labelOnly="1" fieldPosition="0">
        <references count="5">
          <reference field="1" count="1" selected="0">
            <x v="19"/>
          </reference>
          <reference field="3" count="1" selected="0">
            <x v="23"/>
          </reference>
          <reference field="4" count="1" selected="0">
            <x v="19"/>
          </reference>
          <reference field="6" count="1" selected="0">
            <x v="126"/>
          </reference>
          <reference field="7" count="1">
            <x v="38"/>
          </reference>
        </references>
      </pivotArea>
    </format>
    <format dxfId="407">
      <pivotArea dataOnly="0" labelOnly="1" fieldPosition="0">
        <references count="5">
          <reference field="1" count="1" selected="0">
            <x v="19"/>
          </reference>
          <reference field="3" count="1" selected="0">
            <x v="23"/>
          </reference>
          <reference field="4" count="1" selected="0">
            <x v="157"/>
          </reference>
          <reference field="6" count="1" selected="0">
            <x v="69"/>
          </reference>
          <reference field="7" count="1">
            <x v="77"/>
          </reference>
        </references>
      </pivotArea>
    </format>
    <format dxfId="406">
      <pivotArea dataOnly="0" labelOnly="1" fieldPosition="0">
        <references count="5">
          <reference field="1" count="1" selected="0">
            <x v="19"/>
          </reference>
          <reference field="3" count="1" selected="0">
            <x v="31"/>
          </reference>
          <reference field="4" count="1" selected="0">
            <x v="201"/>
          </reference>
          <reference field="6" count="1" selected="0">
            <x v="141"/>
          </reference>
          <reference field="7" count="1">
            <x v="111"/>
          </reference>
        </references>
      </pivotArea>
    </format>
    <format dxfId="405">
      <pivotArea dataOnly="0" labelOnly="1" fieldPosition="0">
        <references count="5">
          <reference field="1" count="1" selected="0">
            <x v="20"/>
          </reference>
          <reference field="3" count="1" selected="0">
            <x v="12"/>
          </reference>
          <reference field="4" count="1" selected="0">
            <x v="86"/>
          </reference>
          <reference field="6" count="1" selected="0">
            <x v="49"/>
          </reference>
          <reference field="7" count="1">
            <x v="158"/>
          </reference>
        </references>
      </pivotArea>
    </format>
    <format dxfId="404">
      <pivotArea dataOnly="0" labelOnly="1" fieldPosition="0">
        <references count="5">
          <reference field="1" count="1" selected="0">
            <x v="20"/>
          </reference>
          <reference field="3" count="1" selected="0">
            <x v="13"/>
          </reference>
          <reference field="4" count="1" selected="0">
            <x v="136"/>
          </reference>
          <reference field="6" count="1" selected="0">
            <x v="54"/>
          </reference>
          <reference field="7" count="1">
            <x v="75"/>
          </reference>
        </references>
      </pivotArea>
    </format>
    <format dxfId="403">
      <pivotArea dataOnly="0" labelOnly="1" fieldPosition="0">
        <references count="5">
          <reference field="1" count="1" selected="0">
            <x v="20"/>
          </reference>
          <reference field="3" count="1" selected="0">
            <x v="44"/>
          </reference>
          <reference field="4" count="1" selected="0">
            <x v="75"/>
          </reference>
          <reference field="6" count="1" selected="0">
            <x v="122"/>
          </reference>
          <reference field="7" count="1">
            <x v="156"/>
          </reference>
        </references>
      </pivotArea>
    </format>
    <format dxfId="402">
      <pivotArea dataOnly="0" labelOnly="1" fieldPosition="0">
        <references count="5">
          <reference field="1" count="1" selected="0">
            <x v="20"/>
          </reference>
          <reference field="3" count="1" selected="0">
            <x v="53"/>
          </reference>
          <reference field="4" count="1" selected="0">
            <x v="84"/>
          </reference>
          <reference field="6" count="1" selected="0">
            <x v="115"/>
          </reference>
          <reference field="7" count="1">
            <x v="153"/>
          </reference>
        </references>
      </pivotArea>
    </format>
    <format dxfId="401">
      <pivotArea dataOnly="0" labelOnly="1" fieldPosition="0">
        <references count="5">
          <reference field="1" count="1" selected="0">
            <x v="21"/>
          </reference>
          <reference field="3" count="1" selected="0">
            <x v="14"/>
          </reference>
          <reference field="4" count="1" selected="0">
            <x v="92"/>
          </reference>
          <reference field="6" count="1" selected="0">
            <x v="124"/>
          </reference>
          <reference field="7" count="1">
            <x v="154"/>
          </reference>
        </references>
      </pivotArea>
    </format>
    <format dxfId="400">
      <pivotArea dataOnly="0" labelOnly="1" fieldPosition="0">
        <references count="5">
          <reference field="1" count="1" selected="0">
            <x v="21"/>
          </reference>
          <reference field="3" count="1" selected="0">
            <x v="51"/>
          </reference>
          <reference field="4" count="1" selected="0">
            <x v="201"/>
          </reference>
          <reference field="6" count="1" selected="0">
            <x v="141"/>
          </reference>
          <reference field="7" count="1">
            <x v="111"/>
          </reference>
        </references>
      </pivotArea>
    </format>
    <format dxfId="399">
      <pivotArea dataOnly="0" labelOnly="1" fieldPosition="0">
        <references count="5">
          <reference field="1" count="1" selected="0">
            <x v="21"/>
          </reference>
          <reference field="3" count="1" selected="0">
            <x v="65"/>
          </reference>
          <reference field="4" count="1" selected="0">
            <x v="65"/>
          </reference>
          <reference field="6" count="1" selected="0">
            <x v="131"/>
          </reference>
          <reference field="7" count="1">
            <x v="137"/>
          </reference>
        </references>
      </pivotArea>
    </format>
    <format dxfId="398">
      <pivotArea dataOnly="0" labelOnly="1" fieldPosition="0">
        <references count="5">
          <reference field="1" count="1" selected="0">
            <x v="21"/>
          </reference>
          <reference field="3" count="1" selected="0">
            <x v="65"/>
          </reference>
          <reference field="4" count="1" selected="0">
            <x v="117"/>
          </reference>
          <reference field="6" count="1" selected="0">
            <x v="86"/>
          </reference>
          <reference field="7" count="1">
            <x v="28"/>
          </reference>
        </references>
      </pivotArea>
    </format>
    <format dxfId="397">
      <pivotArea dataOnly="0" labelOnly="1" fieldPosition="0">
        <references count="5">
          <reference field="1" count="1" selected="0">
            <x v="22"/>
          </reference>
          <reference field="3" count="1" selected="0">
            <x v="49"/>
          </reference>
          <reference field="4" count="1" selected="0">
            <x v="166"/>
          </reference>
          <reference field="6" count="1" selected="0">
            <x v="145"/>
          </reference>
          <reference field="7" count="1">
            <x v="170"/>
          </reference>
        </references>
      </pivotArea>
    </format>
    <format dxfId="396">
      <pivotArea dataOnly="0" labelOnly="1" fieldPosition="0">
        <references count="5">
          <reference field="1" count="1" selected="0">
            <x v="22"/>
          </reference>
          <reference field="3" count="1" selected="0">
            <x v="49"/>
          </reference>
          <reference field="4" count="1" selected="0">
            <x v="195"/>
          </reference>
          <reference field="6" count="1" selected="0">
            <x v="149"/>
          </reference>
          <reference field="7" count="1">
            <x v="41"/>
          </reference>
        </references>
      </pivotArea>
    </format>
    <format dxfId="395">
      <pivotArea dataOnly="0" labelOnly="1" fieldPosition="0">
        <references count="5">
          <reference field="1" count="1" selected="0">
            <x v="22"/>
          </reference>
          <reference field="3" count="1" selected="0">
            <x v="64"/>
          </reference>
          <reference field="4" count="1" selected="0">
            <x v="50"/>
          </reference>
          <reference field="6" count="1" selected="0">
            <x v="49"/>
          </reference>
          <reference field="7" count="1">
            <x v="86"/>
          </reference>
        </references>
      </pivotArea>
    </format>
    <format dxfId="394">
      <pivotArea dataOnly="0" labelOnly="1" fieldPosition="0">
        <references count="5">
          <reference field="1" count="1" selected="0">
            <x v="22"/>
          </reference>
          <reference field="3" count="1" selected="0">
            <x v="64"/>
          </reference>
          <reference field="4" count="1" selected="0">
            <x v="148"/>
          </reference>
          <reference field="6" count="1" selected="0">
            <x v="22"/>
          </reference>
          <reference field="7" count="1">
            <x v="126"/>
          </reference>
        </references>
      </pivotArea>
    </format>
    <format dxfId="393">
      <pivotArea dataOnly="0" labelOnly="1" fieldPosition="0">
        <references count="5">
          <reference field="1" count="1" selected="0">
            <x v="23"/>
          </reference>
          <reference field="3" count="1" selected="0">
            <x v="7"/>
          </reference>
          <reference field="4" count="1" selected="0">
            <x v="33"/>
          </reference>
          <reference field="6" count="1" selected="0">
            <x v="133"/>
          </reference>
          <reference field="7" count="1">
            <x v="173"/>
          </reference>
        </references>
      </pivotArea>
    </format>
    <format dxfId="392">
      <pivotArea dataOnly="0" labelOnly="1" fieldPosition="0">
        <references count="5">
          <reference field="1" count="1" selected="0">
            <x v="23"/>
          </reference>
          <reference field="3" count="1" selected="0">
            <x v="7"/>
          </reference>
          <reference field="4" count="1" selected="0">
            <x v="59"/>
          </reference>
          <reference field="6" count="1" selected="0">
            <x v="28"/>
          </reference>
          <reference field="7" count="1">
            <x v="24"/>
          </reference>
        </references>
      </pivotArea>
    </format>
    <format dxfId="391">
      <pivotArea dataOnly="0" labelOnly="1" fieldPosition="0">
        <references count="5">
          <reference field="1" count="1" selected="0">
            <x v="23"/>
          </reference>
          <reference field="3" count="1" selected="0">
            <x v="22"/>
          </reference>
          <reference field="4" count="1" selected="0">
            <x v="201"/>
          </reference>
          <reference field="6" count="1" selected="0">
            <x v="141"/>
          </reference>
          <reference field="7" count="1">
            <x v="111"/>
          </reference>
        </references>
      </pivotArea>
    </format>
    <format dxfId="390">
      <pivotArea dataOnly="0" labelOnly="1" fieldPosition="0">
        <references count="5">
          <reference field="1" count="1" selected="0">
            <x v="23"/>
          </reference>
          <reference field="3" count="1" selected="0">
            <x v="43"/>
          </reference>
          <reference field="4" count="1" selected="0">
            <x v="29"/>
          </reference>
          <reference field="6" count="1" selected="0">
            <x v="36"/>
          </reference>
          <reference field="7" count="1">
            <x v="20"/>
          </reference>
        </references>
      </pivotArea>
    </format>
    <format dxfId="389">
      <pivotArea dataOnly="0" labelOnly="1" fieldPosition="0">
        <references count="5">
          <reference field="1" count="1" selected="0">
            <x v="23"/>
          </reference>
          <reference field="3" count="1" selected="0">
            <x v="43"/>
          </reference>
          <reference field="4" count="1" selected="0">
            <x v="52"/>
          </reference>
          <reference field="6" count="1" selected="0">
            <x v="147"/>
          </reference>
          <reference field="7" count="1">
            <x v="99"/>
          </reference>
        </references>
      </pivotArea>
    </format>
    <format dxfId="388">
      <pivotArea dataOnly="0" labelOnly="1" fieldPosition="0">
        <references count="5">
          <reference field="1" count="1" selected="0">
            <x v="23"/>
          </reference>
          <reference field="3" count="1" selected="0">
            <x v="43"/>
          </reference>
          <reference field="4" count="1" selected="0">
            <x v="67"/>
          </reference>
          <reference field="6" count="1" selected="0">
            <x v="1"/>
          </reference>
          <reference field="7" count="2">
            <x v="43"/>
            <x v="177"/>
          </reference>
        </references>
      </pivotArea>
    </format>
    <format dxfId="387">
      <pivotArea dataOnly="0" labelOnly="1" fieldPosition="0">
        <references count="5">
          <reference field="1" count="1" selected="0">
            <x v="23"/>
          </reference>
          <reference field="3" count="1" selected="0">
            <x v="43"/>
          </reference>
          <reference field="4" count="1" selected="0">
            <x v="80"/>
          </reference>
          <reference field="6" count="1" selected="0">
            <x v="71"/>
          </reference>
          <reference field="7" count="1">
            <x v="62"/>
          </reference>
        </references>
      </pivotArea>
    </format>
    <format dxfId="386">
      <pivotArea dataOnly="0" labelOnly="1" fieldPosition="0">
        <references count="5">
          <reference field="1" count="1" selected="0">
            <x v="23"/>
          </reference>
          <reference field="3" count="1" selected="0">
            <x v="43"/>
          </reference>
          <reference field="4" count="1" selected="0">
            <x v="152"/>
          </reference>
          <reference field="6" count="1" selected="0">
            <x v="48"/>
          </reference>
          <reference field="7" count="1">
            <x v="100"/>
          </reference>
        </references>
      </pivotArea>
    </format>
    <format dxfId="385">
      <pivotArea dataOnly="0" labelOnly="1" fieldPosition="0">
        <references count="5">
          <reference field="1" count="1" selected="0">
            <x v="23"/>
          </reference>
          <reference field="3" count="1" selected="0">
            <x v="155"/>
          </reference>
          <reference field="4" count="1" selected="0">
            <x v="201"/>
          </reference>
          <reference field="6" count="1" selected="0">
            <x v="141"/>
          </reference>
          <reference field="7" count="1">
            <x v="111"/>
          </reference>
        </references>
      </pivotArea>
    </format>
    <format dxfId="384">
      <pivotArea dataOnly="0" labelOnly="1" fieldPosition="0">
        <references count="6">
          <reference field="1" count="1" selected="0">
            <x v="0"/>
          </reference>
          <reference field="3" count="1" selected="0">
            <x v="45"/>
          </reference>
          <reference field="4" count="1" selected="0">
            <x v="88"/>
          </reference>
          <reference field="6" count="1" selected="0">
            <x v="36"/>
          </reference>
          <reference field="7" count="1" selected="0">
            <x v="7"/>
          </reference>
          <reference field="8" count="1">
            <x v="1"/>
          </reference>
        </references>
      </pivotArea>
    </format>
    <format dxfId="383">
      <pivotArea dataOnly="0" labelOnly="1" fieldPosition="0">
        <references count="6">
          <reference field="1" count="1" selected="0">
            <x v="0"/>
          </reference>
          <reference field="3" count="1" selected="0">
            <x v="45"/>
          </reference>
          <reference field="4" count="1" selected="0">
            <x v="191"/>
          </reference>
          <reference field="6" count="1" selected="0">
            <x v="6"/>
          </reference>
          <reference field="7" count="1" selected="0">
            <x v="71"/>
          </reference>
          <reference field="8" count="1">
            <x v="5"/>
          </reference>
        </references>
      </pivotArea>
    </format>
    <format dxfId="382">
      <pivotArea dataOnly="0" labelOnly="1" fieldPosition="0">
        <references count="6">
          <reference field="1" count="1" selected="0">
            <x v="0"/>
          </reference>
          <reference field="3" count="1" selected="0">
            <x v="45"/>
          </reference>
          <reference field="4" count="1" selected="0">
            <x v="192"/>
          </reference>
          <reference field="6" count="1" selected="0">
            <x v="95"/>
          </reference>
          <reference field="7" count="1" selected="0">
            <x v="163"/>
          </reference>
          <reference field="8" count="1">
            <x v="1"/>
          </reference>
        </references>
      </pivotArea>
    </format>
    <format dxfId="381">
      <pivotArea dataOnly="0" labelOnly="1" fieldPosition="0">
        <references count="6">
          <reference field="1" count="1" selected="0">
            <x v="0"/>
          </reference>
          <reference field="3" count="1" selected="0">
            <x v="72"/>
          </reference>
          <reference field="4" count="1" selected="0">
            <x v="201"/>
          </reference>
          <reference field="6" count="1" selected="0">
            <x v="141"/>
          </reference>
          <reference field="7" count="1" selected="0">
            <x v="111"/>
          </reference>
          <reference field="8" count="1">
            <x v="3"/>
          </reference>
        </references>
      </pivotArea>
    </format>
    <format dxfId="380">
      <pivotArea dataOnly="0" labelOnly="1" fieldPosition="0">
        <references count="6">
          <reference field="1" count="1" selected="0">
            <x v="0"/>
          </reference>
          <reference field="3" count="1" selected="0">
            <x v="126"/>
          </reference>
          <reference field="4" count="1" selected="0">
            <x v="11"/>
          </reference>
          <reference field="6" count="1" selected="0">
            <x v="49"/>
          </reference>
          <reference field="7" count="1" selected="0">
            <x v="167"/>
          </reference>
          <reference field="8" count="1">
            <x v="5"/>
          </reference>
        </references>
      </pivotArea>
    </format>
    <format dxfId="379">
      <pivotArea dataOnly="0" labelOnly="1" fieldPosition="0">
        <references count="6">
          <reference field="1" count="1" selected="0">
            <x v="0"/>
          </reference>
          <reference field="3" count="1" selected="0">
            <x v="126"/>
          </reference>
          <reference field="4" count="1" selected="0">
            <x v="11"/>
          </reference>
          <reference field="6" count="1" selected="0">
            <x v="78"/>
          </reference>
          <reference field="7" count="1" selected="0">
            <x v="13"/>
          </reference>
          <reference field="8" count="1">
            <x v="5"/>
          </reference>
        </references>
      </pivotArea>
    </format>
    <format dxfId="378">
      <pivotArea dataOnly="0" labelOnly="1" fieldPosition="0">
        <references count="6">
          <reference field="1" count="1" selected="0">
            <x v="0"/>
          </reference>
          <reference field="3" count="1" selected="0">
            <x v="126"/>
          </reference>
          <reference field="4" count="1" selected="0">
            <x v="22"/>
          </reference>
          <reference field="6" count="1" selected="0">
            <x v="81"/>
          </reference>
          <reference field="7" count="1" selected="0">
            <x v="166"/>
          </reference>
          <reference field="8" count="1">
            <x v="5"/>
          </reference>
        </references>
      </pivotArea>
    </format>
    <format dxfId="377">
      <pivotArea dataOnly="0" labelOnly="1" fieldPosition="0">
        <references count="6">
          <reference field="1" count="1" selected="0">
            <x v="0"/>
          </reference>
          <reference field="3" count="1" selected="0">
            <x v="133"/>
          </reference>
          <reference field="4" count="1" selected="0">
            <x v="38"/>
          </reference>
          <reference field="6" count="1" selected="0">
            <x v="36"/>
          </reference>
          <reference field="7" count="1" selected="0">
            <x v="169"/>
          </reference>
          <reference field="8" count="1">
            <x v="5"/>
          </reference>
        </references>
      </pivotArea>
    </format>
    <format dxfId="376">
      <pivotArea dataOnly="0" labelOnly="1" fieldPosition="0">
        <references count="6">
          <reference field="1" count="1" selected="0">
            <x v="0"/>
          </reference>
          <reference field="3" count="1" selected="0">
            <x v="133"/>
          </reference>
          <reference field="4" count="1" selected="0">
            <x v="38"/>
          </reference>
          <reference field="6" count="1" selected="0">
            <x v="49"/>
          </reference>
          <reference field="7" count="1" selected="0">
            <x v="168"/>
          </reference>
          <reference field="8" count="1">
            <x v="5"/>
          </reference>
        </references>
      </pivotArea>
    </format>
    <format dxfId="375">
      <pivotArea dataOnly="0" labelOnly="1" fieldPosition="0">
        <references count="6">
          <reference field="1" count="1" selected="0">
            <x v="0"/>
          </reference>
          <reference field="3" count="1" selected="0">
            <x v="133"/>
          </reference>
          <reference field="4" count="1" selected="0">
            <x v="64"/>
          </reference>
          <reference field="6" count="1" selected="0">
            <x v="4"/>
          </reference>
          <reference field="7" count="1" selected="0">
            <x v="113"/>
          </reference>
          <reference field="8" count="1">
            <x v="4"/>
          </reference>
        </references>
      </pivotArea>
    </format>
    <format dxfId="374">
      <pivotArea dataOnly="0" labelOnly="1" fieldPosition="0">
        <references count="6">
          <reference field="1" count="1" selected="0">
            <x v="0"/>
          </reference>
          <reference field="3" count="1" selected="0">
            <x v="142"/>
          </reference>
          <reference field="4" count="1" selected="0">
            <x v="201"/>
          </reference>
          <reference field="6" count="1" selected="0">
            <x v="141"/>
          </reference>
          <reference field="7" count="1" selected="0">
            <x v="111"/>
          </reference>
          <reference field="8" count="1">
            <x v="3"/>
          </reference>
        </references>
      </pivotArea>
    </format>
    <format dxfId="373">
      <pivotArea dataOnly="0" labelOnly="1" fieldPosition="0">
        <references count="6">
          <reference field="1" count="1" selected="0">
            <x v="0"/>
          </reference>
          <reference field="3" count="1" selected="0">
            <x v="167"/>
          </reference>
          <reference field="4" count="1" selected="0">
            <x v="201"/>
          </reference>
          <reference field="6" count="1" selected="0">
            <x v="141"/>
          </reference>
          <reference field="7" count="1" selected="0">
            <x v="111"/>
          </reference>
          <reference field="8" count="1">
            <x v="3"/>
          </reference>
        </references>
      </pivotArea>
    </format>
    <format dxfId="372">
      <pivotArea dataOnly="0" labelOnly="1" fieldPosition="0">
        <references count="6">
          <reference field="1" count="1" selected="0">
            <x v="1"/>
          </reference>
          <reference field="3" count="1" selected="0">
            <x v="3"/>
          </reference>
          <reference field="4" count="1" selected="0">
            <x v="201"/>
          </reference>
          <reference field="6" count="1" selected="0">
            <x v="141"/>
          </reference>
          <reference field="7" count="1" selected="0">
            <x v="111"/>
          </reference>
          <reference field="8" count="1">
            <x v="3"/>
          </reference>
        </references>
      </pivotArea>
    </format>
    <format dxfId="371">
      <pivotArea dataOnly="0" labelOnly="1" fieldPosition="0">
        <references count="6">
          <reference field="1" count="1" selected="0">
            <x v="1"/>
          </reference>
          <reference field="3" count="1" selected="0">
            <x v="27"/>
          </reference>
          <reference field="4" count="1" selected="0">
            <x v="39"/>
          </reference>
          <reference field="6" count="1" selected="0">
            <x v="64"/>
          </reference>
          <reference field="7" count="1" selected="0">
            <x v="151"/>
          </reference>
          <reference field="8" count="1">
            <x v="5"/>
          </reference>
        </references>
      </pivotArea>
    </format>
    <format dxfId="370">
      <pivotArea dataOnly="0" labelOnly="1" fieldPosition="0">
        <references count="6">
          <reference field="1" count="1" selected="0">
            <x v="1"/>
          </reference>
          <reference field="3" count="1" selected="0">
            <x v="27"/>
          </reference>
          <reference field="4" count="1" selected="0">
            <x v="181"/>
          </reference>
          <reference field="6" count="1" selected="0">
            <x v="36"/>
          </reference>
          <reference field="7" count="1" selected="0">
            <x v="56"/>
          </reference>
          <reference field="8" count="1">
            <x v="2"/>
          </reference>
        </references>
      </pivotArea>
    </format>
    <format dxfId="369">
      <pivotArea dataOnly="0" labelOnly="1" fieldPosition="0">
        <references count="6">
          <reference field="1" count="1" selected="0">
            <x v="1"/>
          </reference>
          <reference field="3" count="1" selected="0">
            <x v="37"/>
          </reference>
          <reference field="4" count="1" selected="0">
            <x v="201"/>
          </reference>
          <reference field="6" count="1" selected="0">
            <x v="141"/>
          </reference>
          <reference field="7" count="1" selected="0">
            <x v="111"/>
          </reference>
          <reference field="8" count="1">
            <x v="3"/>
          </reference>
        </references>
      </pivotArea>
    </format>
    <format dxfId="368">
      <pivotArea dataOnly="0" labelOnly="1" fieldPosition="0">
        <references count="6">
          <reference field="1" count="1" selected="0">
            <x v="1"/>
          </reference>
          <reference field="3" count="1" selected="0">
            <x v="38"/>
          </reference>
          <reference field="4" count="1" selected="0">
            <x v="201"/>
          </reference>
          <reference field="6" count="1" selected="0">
            <x v="141"/>
          </reference>
          <reference field="7" count="1" selected="0">
            <x v="111"/>
          </reference>
          <reference field="8" count="1">
            <x v="3"/>
          </reference>
        </references>
      </pivotArea>
    </format>
    <format dxfId="367">
      <pivotArea dataOnly="0" labelOnly="1" fieldPosition="0">
        <references count="6">
          <reference field="1" count="1" selected="0">
            <x v="1"/>
          </reference>
          <reference field="3" count="1" selected="0">
            <x v="67"/>
          </reference>
          <reference field="4" count="1" selected="0">
            <x v="82"/>
          </reference>
          <reference field="6" count="1" selected="0">
            <x v="161"/>
          </reference>
          <reference field="7" count="1" selected="0">
            <x v="59"/>
          </reference>
          <reference field="8" count="1">
            <x v="5"/>
          </reference>
        </references>
      </pivotArea>
    </format>
    <format dxfId="366">
      <pivotArea dataOnly="0" labelOnly="1" fieldPosition="0">
        <references count="6">
          <reference field="1" count="1" selected="0">
            <x v="1"/>
          </reference>
          <reference field="3" count="1" selected="0">
            <x v="67"/>
          </reference>
          <reference field="4" count="1" selected="0">
            <x v="123"/>
          </reference>
          <reference field="6" count="1" selected="0">
            <x v="106"/>
          </reference>
          <reference field="7" count="1" selected="0">
            <x v="152"/>
          </reference>
          <reference field="8" count="1">
            <x v="4"/>
          </reference>
        </references>
      </pivotArea>
    </format>
    <format dxfId="365">
      <pivotArea dataOnly="0" labelOnly="1" fieldPosition="0">
        <references count="6">
          <reference field="1" count="1" selected="0">
            <x v="1"/>
          </reference>
          <reference field="3" count="1" selected="0">
            <x v="70"/>
          </reference>
          <reference field="4" count="1" selected="0">
            <x v="83"/>
          </reference>
          <reference field="6" count="1" selected="0">
            <x v="127"/>
          </reference>
          <reference field="7" count="1" selected="0">
            <x v="151"/>
          </reference>
          <reference field="8" count="1">
            <x v="5"/>
          </reference>
        </references>
      </pivotArea>
    </format>
    <format dxfId="364">
      <pivotArea dataOnly="0" labelOnly="1" fieldPosition="0">
        <references count="6">
          <reference field="1" count="1" selected="0">
            <x v="1"/>
          </reference>
          <reference field="3" count="1" selected="0">
            <x v="71"/>
          </reference>
          <reference field="4" count="1" selected="0">
            <x v="28"/>
          </reference>
          <reference field="6" count="1" selected="0">
            <x v="108"/>
          </reference>
          <reference field="7" count="1" selected="0">
            <x v="64"/>
          </reference>
          <reference field="8" count="1">
            <x v="1"/>
          </reference>
        </references>
      </pivotArea>
    </format>
    <format dxfId="363">
      <pivotArea dataOnly="0" labelOnly="1" fieldPosition="0">
        <references count="6">
          <reference field="1" count="1" selected="0">
            <x v="1"/>
          </reference>
          <reference field="3" count="1" selected="0">
            <x v="71"/>
          </reference>
          <reference field="4" count="1" selected="0">
            <x v="83"/>
          </reference>
          <reference field="6" count="1" selected="0">
            <x v="128"/>
          </reference>
          <reference field="7" count="1" selected="0">
            <x v="151"/>
          </reference>
          <reference field="8" count="1">
            <x v="5"/>
          </reference>
        </references>
      </pivotArea>
    </format>
    <format dxfId="362">
      <pivotArea dataOnly="0" labelOnly="1" fieldPosition="0">
        <references count="6">
          <reference field="1" count="1" selected="0">
            <x v="1"/>
          </reference>
          <reference field="3" count="1" selected="0">
            <x v="72"/>
          </reference>
          <reference field="4" count="1" selected="0">
            <x v="201"/>
          </reference>
          <reference field="6" count="1" selected="0">
            <x v="141"/>
          </reference>
          <reference field="7" count="1" selected="0">
            <x v="111"/>
          </reference>
          <reference field="8" count="1">
            <x v="3"/>
          </reference>
        </references>
      </pivotArea>
    </format>
    <format dxfId="361">
      <pivotArea dataOnly="0" labelOnly="1" fieldPosition="0">
        <references count="6">
          <reference field="1" count="1" selected="0">
            <x v="1"/>
          </reference>
          <reference field="3" count="1" selected="0">
            <x v="73"/>
          </reference>
          <reference field="4" count="1" selected="0">
            <x v="26"/>
          </reference>
          <reference field="6" count="1" selected="0">
            <x v="155"/>
          </reference>
          <reference field="7" count="1" selected="0">
            <x v="95"/>
          </reference>
          <reference field="8" count="1">
            <x v="4"/>
          </reference>
        </references>
      </pivotArea>
    </format>
    <format dxfId="360">
      <pivotArea dataOnly="0" labelOnly="1" fieldPosition="0">
        <references count="6">
          <reference field="1" count="1" selected="0">
            <x v="1"/>
          </reference>
          <reference field="3" count="1" selected="0">
            <x v="115"/>
          </reference>
          <reference field="4" count="1" selected="0">
            <x v="201"/>
          </reference>
          <reference field="6" count="1" selected="0">
            <x v="141"/>
          </reference>
          <reference field="7" count="1" selected="0">
            <x v="111"/>
          </reference>
          <reference field="8" count="1">
            <x v="3"/>
          </reference>
        </references>
      </pivotArea>
    </format>
    <format dxfId="359">
      <pivotArea dataOnly="0" labelOnly="1" fieldPosition="0">
        <references count="6">
          <reference field="1" count="1" selected="0">
            <x v="1"/>
          </reference>
          <reference field="3" count="1" selected="0">
            <x v="124"/>
          </reference>
          <reference field="4" count="1" selected="0">
            <x v="201"/>
          </reference>
          <reference field="6" count="1" selected="0">
            <x v="141"/>
          </reference>
          <reference field="7" count="1" selected="0">
            <x v="111"/>
          </reference>
          <reference field="8" count="1">
            <x v="3"/>
          </reference>
        </references>
      </pivotArea>
    </format>
    <format dxfId="358">
      <pivotArea dataOnly="0" labelOnly="1" fieldPosition="0">
        <references count="6">
          <reference field="1" count="1" selected="0">
            <x v="1"/>
          </reference>
          <reference field="3" count="1" selected="0">
            <x v="127"/>
          </reference>
          <reference field="4" count="1" selected="0">
            <x v="201"/>
          </reference>
          <reference field="6" count="1" selected="0">
            <x v="141"/>
          </reference>
          <reference field="7" count="1" selected="0">
            <x v="111"/>
          </reference>
          <reference field="8" count="1">
            <x v="3"/>
          </reference>
        </references>
      </pivotArea>
    </format>
    <format dxfId="357">
      <pivotArea dataOnly="0" labelOnly="1" fieldPosition="0">
        <references count="6">
          <reference field="1" count="1" selected="0">
            <x v="1"/>
          </reference>
          <reference field="3" count="1" selected="0">
            <x v="128"/>
          </reference>
          <reference field="4" count="1" selected="0">
            <x v="201"/>
          </reference>
          <reference field="6" count="1" selected="0">
            <x v="141"/>
          </reference>
          <reference field="7" count="1" selected="0">
            <x v="111"/>
          </reference>
          <reference field="8" count="1">
            <x v="3"/>
          </reference>
        </references>
      </pivotArea>
    </format>
    <format dxfId="356">
      <pivotArea dataOnly="0" labelOnly="1" fieldPosition="0">
        <references count="6">
          <reference field="1" count="1" selected="0">
            <x v="1"/>
          </reference>
          <reference field="3" count="1" selected="0">
            <x v="136"/>
          </reference>
          <reference field="4" count="1" selected="0">
            <x v="201"/>
          </reference>
          <reference field="6" count="1" selected="0">
            <x v="141"/>
          </reference>
          <reference field="7" count="1" selected="0">
            <x v="111"/>
          </reference>
          <reference field="8" count="1">
            <x v="3"/>
          </reference>
        </references>
      </pivotArea>
    </format>
    <format dxfId="355">
      <pivotArea dataOnly="0" labelOnly="1" fieldPosition="0">
        <references count="6">
          <reference field="1" count="1" selected="0">
            <x v="1"/>
          </reference>
          <reference field="3" count="1" selected="0">
            <x v="138"/>
          </reference>
          <reference field="4" count="1" selected="0">
            <x v="201"/>
          </reference>
          <reference field="6" count="1" selected="0">
            <x v="141"/>
          </reference>
          <reference field="7" count="1" selected="0">
            <x v="111"/>
          </reference>
          <reference field="8" count="1">
            <x v="3"/>
          </reference>
        </references>
      </pivotArea>
    </format>
    <format dxfId="354">
      <pivotArea dataOnly="0" labelOnly="1" fieldPosition="0">
        <references count="6">
          <reference field="1" count="1" selected="0">
            <x v="1"/>
          </reference>
          <reference field="3" count="1" selected="0">
            <x v="139"/>
          </reference>
          <reference field="4" count="1" selected="0">
            <x v="11"/>
          </reference>
          <reference field="6" count="1" selected="0">
            <x v="49"/>
          </reference>
          <reference field="7" count="1" selected="0">
            <x v="182"/>
          </reference>
          <reference field="8" count="1">
            <x v="2"/>
          </reference>
        </references>
      </pivotArea>
    </format>
    <format dxfId="353">
      <pivotArea dataOnly="0" labelOnly="1" fieldPosition="0">
        <references count="6">
          <reference field="1" count="1" selected="0">
            <x v="1"/>
          </reference>
          <reference field="3" count="1" selected="0">
            <x v="139"/>
          </reference>
          <reference field="4" count="1" selected="0">
            <x v="26"/>
          </reference>
          <reference field="6" count="1" selected="0">
            <x v="155"/>
          </reference>
          <reference field="7" count="1" selected="0">
            <x v="60"/>
          </reference>
          <reference field="8" count="1">
            <x v="4"/>
          </reference>
        </references>
      </pivotArea>
    </format>
    <format dxfId="352">
      <pivotArea dataOnly="0" labelOnly="1" fieldPosition="0">
        <references count="6">
          <reference field="1" count="1" selected="0">
            <x v="1"/>
          </reference>
          <reference field="3" count="1" selected="0">
            <x v="139"/>
          </reference>
          <reference field="4" count="1" selected="0">
            <x v="26"/>
          </reference>
          <reference field="6" count="1" selected="0">
            <x v="155"/>
          </reference>
          <reference field="7" count="1" selected="0">
            <x v="189"/>
          </reference>
          <reference field="8" count="1">
            <x v="4"/>
          </reference>
        </references>
      </pivotArea>
    </format>
    <format dxfId="351">
      <pivotArea dataOnly="0" labelOnly="1" fieldPosition="0">
        <references count="6">
          <reference field="1" count="1" selected="0">
            <x v="1"/>
          </reference>
          <reference field="3" count="1" selected="0">
            <x v="140"/>
          </reference>
          <reference field="4" count="1" selected="0">
            <x v="201"/>
          </reference>
          <reference field="6" count="1" selected="0">
            <x v="141"/>
          </reference>
          <reference field="7" count="1" selected="0">
            <x v="111"/>
          </reference>
          <reference field="8" count="1">
            <x v="3"/>
          </reference>
        </references>
      </pivotArea>
    </format>
    <format dxfId="350">
      <pivotArea dataOnly="0" labelOnly="1" fieldPosition="0">
        <references count="6">
          <reference field="1" count="1" selected="0">
            <x v="1"/>
          </reference>
          <reference field="3" count="1" selected="0">
            <x v="150"/>
          </reference>
          <reference field="4" count="1" selected="0">
            <x v="201"/>
          </reference>
          <reference field="6" count="1" selected="0">
            <x v="141"/>
          </reference>
          <reference field="7" count="1" selected="0">
            <x v="111"/>
          </reference>
          <reference field="8" count="1">
            <x v="3"/>
          </reference>
        </references>
      </pivotArea>
    </format>
    <format dxfId="349">
      <pivotArea dataOnly="0" labelOnly="1" fieldPosition="0">
        <references count="6">
          <reference field="1" count="1" selected="0">
            <x v="1"/>
          </reference>
          <reference field="3" count="1" selected="0">
            <x v="153"/>
          </reference>
          <reference field="4" count="1" selected="0">
            <x v="5"/>
          </reference>
          <reference field="6" count="1" selected="0">
            <x v="106"/>
          </reference>
          <reference field="7" count="1" selected="0">
            <x v="118"/>
          </reference>
          <reference field="8" count="1">
            <x v="4"/>
          </reference>
        </references>
      </pivotArea>
    </format>
    <format dxfId="348">
      <pivotArea dataOnly="0" labelOnly="1" fieldPosition="0">
        <references count="6">
          <reference field="1" count="1" selected="0">
            <x v="1"/>
          </reference>
          <reference field="3" count="1" selected="0">
            <x v="153"/>
          </reference>
          <reference field="4" count="1" selected="0">
            <x v="54"/>
          </reference>
          <reference field="6" count="1" selected="0">
            <x v="159"/>
          </reference>
          <reference field="7" count="1" selected="0">
            <x v="61"/>
          </reference>
          <reference field="8" count="1">
            <x v="5"/>
          </reference>
        </references>
      </pivotArea>
    </format>
    <format dxfId="347">
      <pivotArea dataOnly="0" labelOnly="1" fieldPosition="0">
        <references count="6">
          <reference field="1" count="1" selected="0">
            <x v="1"/>
          </reference>
          <reference field="3" count="1" selected="0">
            <x v="153"/>
          </reference>
          <reference field="4" count="1" selected="0">
            <x v="181"/>
          </reference>
          <reference field="6" count="1" selected="0">
            <x v="36"/>
          </reference>
          <reference field="7" count="1" selected="0">
            <x v="25"/>
          </reference>
          <reference field="8" count="1">
            <x v="4"/>
          </reference>
        </references>
      </pivotArea>
    </format>
    <format dxfId="346">
      <pivotArea dataOnly="0" labelOnly="1" fieldPosition="0">
        <references count="6">
          <reference field="1" count="1" selected="0">
            <x v="1"/>
          </reference>
          <reference field="3" count="1" selected="0">
            <x v="153"/>
          </reference>
          <reference field="4" count="1" selected="0">
            <x v="189"/>
          </reference>
          <reference field="6" count="1" selected="0">
            <x v="49"/>
          </reference>
          <reference field="7" count="1" selected="0">
            <x v="182"/>
          </reference>
          <reference field="8" count="1">
            <x v="2"/>
          </reference>
        </references>
      </pivotArea>
    </format>
    <format dxfId="345">
      <pivotArea dataOnly="0" labelOnly="1" fieldPosition="0">
        <references count="6">
          <reference field="1" count="1" selected="0">
            <x v="1"/>
          </reference>
          <reference field="3" count="1" selected="0">
            <x v="158"/>
          </reference>
          <reference field="4" count="1" selected="0">
            <x v="201"/>
          </reference>
          <reference field="6" count="1" selected="0">
            <x v="141"/>
          </reference>
          <reference field="7" count="1" selected="0">
            <x v="111"/>
          </reference>
          <reference field="8" count="1">
            <x v="3"/>
          </reference>
        </references>
      </pivotArea>
    </format>
    <format dxfId="344">
      <pivotArea dataOnly="0" labelOnly="1" fieldPosition="0">
        <references count="6">
          <reference field="1" count="1" selected="0">
            <x v="1"/>
          </reference>
          <reference field="3" count="1" selected="0">
            <x v="161"/>
          </reference>
          <reference field="4" count="1" selected="0">
            <x v="25"/>
          </reference>
          <reference field="6" count="1" selected="0">
            <x v="155"/>
          </reference>
          <reference field="7" count="1" selected="0">
            <x v="97"/>
          </reference>
          <reference field="8" count="1">
            <x v="5"/>
          </reference>
        </references>
      </pivotArea>
    </format>
    <format dxfId="343">
      <pivotArea dataOnly="0" labelOnly="1" fieldPosition="0">
        <references count="6">
          <reference field="1" count="1" selected="0">
            <x v="1"/>
          </reference>
          <reference field="3" count="1" selected="0">
            <x v="170"/>
          </reference>
          <reference field="4" count="1" selected="0">
            <x v="201"/>
          </reference>
          <reference field="6" count="1" selected="0">
            <x v="141"/>
          </reference>
          <reference field="7" count="1" selected="0">
            <x v="111"/>
          </reference>
          <reference field="8" count="1">
            <x v="3"/>
          </reference>
        </references>
      </pivotArea>
    </format>
    <format dxfId="342">
      <pivotArea dataOnly="0" labelOnly="1" fieldPosition="0">
        <references count="6">
          <reference field="1" count="1" selected="0">
            <x v="2"/>
          </reference>
          <reference field="3" count="1" selected="0">
            <x v="15"/>
          </reference>
          <reference field="4" count="1" selected="0">
            <x v="201"/>
          </reference>
          <reference field="6" count="1" selected="0">
            <x v="141"/>
          </reference>
          <reference field="7" count="1" selected="0">
            <x v="111"/>
          </reference>
          <reference field="8" count="1">
            <x v="3"/>
          </reference>
        </references>
      </pivotArea>
    </format>
    <format dxfId="341">
      <pivotArea dataOnly="0" labelOnly="1" fieldPosition="0">
        <references count="6">
          <reference field="1" count="1" selected="0">
            <x v="2"/>
          </reference>
          <reference field="3" count="1" selected="0">
            <x v="26"/>
          </reference>
          <reference field="4" count="1" selected="0">
            <x v="201"/>
          </reference>
          <reference field="6" count="1" selected="0">
            <x v="141"/>
          </reference>
          <reference field="7" count="1" selected="0">
            <x v="111"/>
          </reference>
          <reference field="8" count="1">
            <x v="3"/>
          </reference>
        </references>
      </pivotArea>
    </format>
    <format dxfId="340">
      <pivotArea dataOnly="0" labelOnly="1" fieldPosition="0">
        <references count="6">
          <reference field="1" count="1" selected="0">
            <x v="2"/>
          </reference>
          <reference field="3" count="1" selected="0">
            <x v="28"/>
          </reference>
          <reference field="4" count="1" selected="0">
            <x v="201"/>
          </reference>
          <reference field="6" count="1" selected="0">
            <x v="141"/>
          </reference>
          <reference field="7" count="1" selected="0">
            <x v="111"/>
          </reference>
          <reference field="8" count="1">
            <x v="3"/>
          </reference>
        </references>
      </pivotArea>
    </format>
    <format dxfId="339">
      <pivotArea dataOnly="0" labelOnly="1" fieldPosition="0">
        <references count="6">
          <reference field="1" count="1" selected="0">
            <x v="2"/>
          </reference>
          <reference field="3" count="1" selected="0">
            <x v="74"/>
          </reference>
          <reference field="4" count="1" selected="0">
            <x v="201"/>
          </reference>
          <reference field="6" count="1" selected="0">
            <x v="141"/>
          </reference>
          <reference field="7" count="1" selected="0">
            <x v="111"/>
          </reference>
          <reference field="8" count="1">
            <x v="3"/>
          </reference>
        </references>
      </pivotArea>
    </format>
    <format dxfId="338">
      <pivotArea dataOnly="0" labelOnly="1" fieldPosition="0">
        <references count="6">
          <reference field="1" count="1" selected="0">
            <x v="2"/>
          </reference>
          <reference field="3" count="1" selected="0">
            <x v="79"/>
          </reference>
          <reference field="4" count="1" selected="0">
            <x v="201"/>
          </reference>
          <reference field="6" count="1" selected="0">
            <x v="141"/>
          </reference>
          <reference field="7" count="1" selected="0">
            <x v="111"/>
          </reference>
          <reference field="8" count="1">
            <x v="3"/>
          </reference>
        </references>
      </pivotArea>
    </format>
    <format dxfId="337">
      <pivotArea dataOnly="0" labelOnly="1" fieldPosition="0">
        <references count="6">
          <reference field="1" count="1" selected="0">
            <x v="2"/>
          </reference>
          <reference field="3" count="1" selected="0">
            <x v="80"/>
          </reference>
          <reference field="4" count="1" selected="0">
            <x v="201"/>
          </reference>
          <reference field="6" count="1" selected="0">
            <x v="141"/>
          </reference>
          <reference field="7" count="1" selected="0">
            <x v="111"/>
          </reference>
          <reference field="8" count="1">
            <x v="3"/>
          </reference>
        </references>
      </pivotArea>
    </format>
    <format dxfId="336">
      <pivotArea dataOnly="0" labelOnly="1" fieldPosition="0">
        <references count="6">
          <reference field="1" count="1" selected="0">
            <x v="2"/>
          </reference>
          <reference field="3" count="1" selected="0">
            <x v="82"/>
          </reference>
          <reference field="4" count="1" selected="0">
            <x v="10"/>
          </reference>
          <reference field="6" count="1" selected="0">
            <x v="36"/>
          </reference>
          <reference field="7" count="1" selected="0">
            <x v="74"/>
          </reference>
          <reference field="8" count="1">
            <x v="4"/>
          </reference>
        </references>
      </pivotArea>
    </format>
    <format dxfId="335">
      <pivotArea dataOnly="0" labelOnly="1" fieldPosition="0">
        <references count="6">
          <reference field="1" count="1" selected="0">
            <x v="2"/>
          </reference>
          <reference field="3" count="1" selected="0">
            <x v="82"/>
          </reference>
          <reference field="4" count="1" selected="0">
            <x v="40"/>
          </reference>
          <reference field="6" count="1" selected="0">
            <x v="39"/>
          </reference>
          <reference field="7" count="1" selected="0">
            <x v="81"/>
          </reference>
          <reference field="8" count="1">
            <x v="4"/>
          </reference>
        </references>
      </pivotArea>
    </format>
    <format dxfId="334">
      <pivotArea dataOnly="0" labelOnly="1" fieldPosition="0">
        <references count="6">
          <reference field="1" count="1" selected="0">
            <x v="2"/>
          </reference>
          <reference field="3" count="1" selected="0">
            <x v="82"/>
          </reference>
          <reference field="4" count="1" selected="0">
            <x v="70"/>
          </reference>
          <reference field="6" count="1" selected="0">
            <x v="10"/>
          </reference>
          <reference field="7" count="1" selected="0">
            <x v="186"/>
          </reference>
          <reference field="8" count="1">
            <x v="4"/>
          </reference>
        </references>
      </pivotArea>
    </format>
    <format dxfId="333">
      <pivotArea dataOnly="0" labelOnly="1" fieldPosition="0">
        <references count="6">
          <reference field="1" count="1" selected="0">
            <x v="2"/>
          </reference>
          <reference field="3" count="1" selected="0">
            <x v="82"/>
          </reference>
          <reference field="4" count="1" selected="0">
            <x v="90"/>
          </reference>
          <reference field="6" count="1" selected="0">
            <x v="36"/>
          </reference>
          <reference field="7" count="1" selected="0">
            <x v="174"/>
          </reference>
          <reference field="8" count="1">
            <x v="2"/>
          </reference>
        </references>
      </pivotArea>
    </format>
    <format dxfId="332">
      <pivotArea dataOnly="0" labelOnly="1" fieldPosition="0">
        <references count="6">
          <reference field="1" count="1" selected="0">
            <x v="2"/>
          </reference>
          <reference field="3" count="1" selected="0">
            <x v="82"/>
          </reference>
          <reference field="4" count="1" selected="0">
            <x v="95"/>
          </reference>
          <reference field="6" count="1" selected="0">
            <x v="152"/>
          </reference>
          <reference field="7" count="1" selected="0">
            <x v="149"/>
          </reference>
          <reference field="8" count="1">
            <x v="0"/>
          </reference>
        </references>
      </pivotArea>
    </format>
    <format dxfId="331">
      <pivotArea dataOnly="0" labelOnly="1" fieldPosition="0">
        <references count="6">
          <reference field="1" count="1" selected="0">
            <x v="2"/>
          </reference>
          <reference field="3" count="1" selected="0">
            <x v="82"/>
          </reference>
          <reference field="4" count="1" selected="0">
            <x v="98"/>
          </reference>
          <reference field="6" count="1" selected="0">
            <x v="18"/>
          </reference>
          <reference field="7" count="1" selected="0">
            <x v="73"/>
          </reference>
          <reference field="8" count="1">
            <x v="4"/>
          </reference>
        </references>
      </pivotArea>
    </format>
    <format dxfId="330">
      <pivotArea dataOnly="0" labelOnly="1" fieldPosition="0">
        <references count="6">
          <reference field="1" count="1" selected="0">
            <x v="2"/>
          </reference>
          <reference field="3" count="1" selected="0">
            <x v="82"/>
          </reference>
          <reference field="4" count="1" selected="0">
            <x v="113"/>
          </reference>
          <reference field="6" count="1" selected="0">
            <x v="20"/>
          </reference>
          <reference field="7" count="1" selected="0">
            <x v="88"/>
          </reference>
          <reference field="8" count="1">
            <x v="4"/>
          </reference>
        </references>
      </pivotArea>
    </format>
    <format dxfId="329">
      <pivotArea dataOnly="0" labelOnly="1" fieldPosition="0">
        <references count="6">
          <reference field="1" count="1" selected="0">
            <x v="2"/>
          </reference>
          <reference field="3" count="1" selected="0">
            <x v="82"/>
          </reference>
          <reference field="4" count="1" selected="0">
            <x v="135"/>
          </reference>
          <reference field="6" count="1" selected="0">
            <x v="121"/>
          </reference>
          <reference field="7" count="1" selected="0">
            <x v="8"/>
          </reference>
          <reference field="8" count="1">
            <x v="4"/>
          </reference>
        </references>
      </pivotArea>
    </format>
    <format dxfId="328">
      <pivotArea dataOnly="0" labelOnly="1" fieldPosition="0">
        <references count="6">
          <reference field="1" count="1" selected="0">
            <x v="2"/>
          </reference>
          <reference field="3" count="1" selected="0">
            <x v="82"/>
          </reference>
          <reference field="4" count="1" selected="0">
            <x v="162"/>
          </reference>
          <reference field="6" count="1" selected="0">
            <x v="10"/>
          </reference>
          <reference field="7" count="1" selected="0">
            <x v="122"/>
          </reference>
          <reference field="8" count="1">
            <x v="4"/>
          </reference>
        </references>
      </pivotArea>
    </format>
    <format dxfId="327">
      <pivotArea dataOnly="0" labelOnly="1" fieldPosition="0">
        <references count="6">
          <reference field="1" count="1" selected="0">
            <x v="2"/>
          </reference>
          <reference field="3" count="1" selected="0">
            <x v="82"/>
          </reference>
          <reference field="4" count="1" selected="0">
            <x v="193"/>
          </reference>
          <reference field="6" count="1" selected="0">
            <x v="40"/>
          </reference>
          <reference field="7" count="1" selected="0">
            <x v="22"/>
          </reference>
          <reference field="8" count="1">
            <x v="4"/>
          </reference>
        </references>
      </pivotArea>
    </format>
    <format dxfId="326">
      <pivotArea dataOnly="0" labelOnly="1" fieldPosition="0">
        <references count="6">
          <reference field="1" count="1" selected="0">
            <x v="2"/>
          </reference>
          <reference field="3" count="1" selected="0">
            <x v="84"/>
          </reference>
          <reference field="4" count="1" selected="0">
            <x v="201"/>
          </reference>
          <reference field="6" count="1" selected="0">
            <x v="141"/>
          </reference>
          <reference field="7" count="1" selected="0">
            <x v="111"/>
          </reference>
          <reference field="8" count="1">
            <x v="3"/>
          </reference>
        </references>
      </pivotArea>
    </format>
    <format dxfId="325">
      <pivotArea dataOnly="0" labelOnly="1" fieldPosition="0">
        <references count="6">
          <reference field="1" count="1" selected="0">
            <x v="2"/>
          </reference>
          <reference field="3" count="1" selected="0">
            <x v="92"/>
          </reference>
          <reference field="4" count="1" selected="0">
            <x v="201"/>
          </reference>
          <reference field="6" count="1" selected="0">
            <x v="141"/>
          </reference>
          <reference field="7" count="1" selected="0">
            <x v="111"/>
          </reference>
          <reference field="8" count="1">
            <x v="3"/>
          </reference>
        </references>
      </pivotArea>
    </format>
    <format dxfId="324">
      <pivotArea dataOnly="0" labelOnly="1" fieldPosition="0">
        <references count="6">
          <reference field="1" count="1" selected="0">
            <x v="2"/>
          </reference>
          <reference field="3" count="1" selected="0">
            <x v="100"/>
          </reference>
          <reference field="4" count="1" selected="0">
            <x v="8"/>
          </reference>
          <reference field="6" count="1" selected="0">
            <x v="10"/>
          </reference>
          <reference field="7" count="1" selected="0">
            <x v="5"/>
          </reference>
          <reference field="8" count="1">
            <x v="4"/>
          </reference>
        </references>
      </pivotArea>
    </format>
    <format dxfId="323">
      <pivotArea dataOnly="0" labelOnly="1" fieldPosition="0">
        <references count="6">
          <reference field="1" count="1" selected="0">
            <x v="2"/>
          </reference>
          <reference field="3" count="1" selected="0">
            <x v="100"/>
          </reference>
          <reference field="4" count="1" selected="0">
            <x v="44"/>
          </reference>
          <reference field="6" count="1" selected="0">
            <x v="27"/>
          </reference>
          <reference field="7" count="1" selected="0">
            <x v="138"/>
          </reference>
          <reference field="8" count="1">
            <x v="4"/>
          </reference>
        </references>
      </pivotArea>
    </format>
    <format dxfId="322">
      <pivotArea dataOnly="0" labelOnly="1" fieldPosition="0">
        <references count="6">
          <reference field="1" count="1" selected="0">
            <x v="2"/>
          </reference>
          <reference field="3" count="1" selected="0">
            <x v="100"/>
          </reference>
          <reference field="4" count="1" selected="0">
            <x v="56"/>
          </reference>
          <reference field="6" count="1" selected="0">
            <x v="10"/>
          </reference>
          <reference field="7" count="1" selected="0">
            <x v="89"/>
          </reference>
          <reference field="8" count="1">
            <x v="4"/>
          </reference>
        </references>
      </pivotArea>
    </format>
    <format dxfId="321">
      <pivotArea dataOnly="0" labelOnly="1" fieldPosition="0">
        <references count="6">
          <reference field="1" count="1" selected="0">
            <x v="2"/>
          </reference>
          <reference field="3" count="1" selected="0">
            <x v="100"/>
          </reference>
          <reference field="4" count="1" selected="0">
            <x v="96"/>
          </reference>
          <reference field="6" count="1" selected="0">
            <x v="31"/>
          </reference>
          <reference field="7" count="1" selected="0">
            <x v="157"/>
          </reference>
          <reference field="8" count="1">
            <x v="4"/>
          </reference>
        </references>
      </pivotArea>
    </format>
    <format dxfId="320">
      <pivotArea dataOnly="0" labelOnly="1" fieldPosition="0">
        <references count="6">
          <reference field="1" count="1" selected="0">
            <x v="2"/>
          </reference>
          <reference field="3" count="1" selected="0">
            <x v="100"/>
          </reference>
          <reference field="4" count="1" selected="0">
            <x v="106"/>
          </reference>
          <reference field="6" count="1" selected="0">
            <x v="41"/>
          </reference>
          <reference field="7" count="1" selected="0">
            <x v="183"/>
          </reference>
          <reference field="8" count="1">
            <x v="2"/>
          </reference>
        </references>
      </pivotArea>
    </format>
    <format dxfId="319">
      <pivotArea dataOnly="0" labelOnly="1" fieldPosition="0">
        <references count="6">
          <reference field="1" count="1" selected="0">
            <x v="2"/>
          </reference>
          <reference field="3" count="1" selected="0">
            <x v="100"/>
          </reference>
          <reference field="4" count="1" selected="0">
            <x v="178"/>
          </reference>
          <reference field="6" count="1" selected="0">
            <x v="8"/>
          </reference>
          <reference field="7" count="1" selected="0">
            <x v="23"/>
          </reference>
          <reference field="8" count="1">
            <x v="4"/>
          </reference>
        </references>
      </pivotArea>
    </format>
    <format dxfId="318">
      <pivotArea dataOnly="0" labelOnly="1" fieldPosition="0">
        <references count="6">
          <reference field="1" count="1" selected="0">
            <x v="2"/>
          </reference>
          <reference field="3" count="1" selected="0">
            <x v="100"/>
          </reference>
          <reference field="4" count="1" selected="0">
            <x v="182"/>
          </reference>
          <reference field="6" count="1" selected="0">
            <x v="127"/>
          </reference>
          <reference field="7" count="1" selected="0">
            <x v="148"/>
          </reference>
          <reference field="8" count="1">
            <x v="4"/>
          </reference>
        </references>
      </pivotArea>
    </format>
    <format dxfId="317">
      <pivotArea dataOnly="0" labelOnly="1" fieldPosition="0">
        <references count="6">
          <reference field="1" count="1" selected="0">
            <x v="2"/>
          </reference>
          <reference field="3" count="1" selected="0">
            <x v="100"/>
          </reference>
          <reference field="4" count="1" selected="0">
            <x v="186"/>
          </reference>
          <reference field="6" count="1" selected="0">
            <x v="16"/>
          </reference>
          <reference field="7" count="1" selected="0">
            <x v="93"/>
          </reference>
          <reference field="8" count="1">
            <x v="4"/>
          </reference>
        </references>
      </pivotArea>
    </format>
    <format dxfId="316">
      <pivotArea dataOnly="0" labelOnly="1" fieldPosition="0">
        <references count="6">
          <reference field="1" count="1" selected="0">
            <x v="2"/>
          </reference>
          <reference field="3" count="1" selected="0">
            <x v="102"/>
          </reference>
          <reference field="4" count="1" selected="0">
            <x v="2"/>
          </reference>
          <reference field="6" count="1" selected="0">
            <x v="10"/>
          </reference>
          <reference field="7" count="1" selected="0">
            <x v="5"/>
          </reference>
          <reference field="8" count="1">
            <x v="4"/>
          </reference>
        </references>
      </pivotArea>
    </format>
    <format dxfId="315">
      <pivotArea dataOnly="0" labelOnly="1" fieldPosition="0">
        <references count="6">
          <reference field="1" count="1" selected="0">
            <x v="2"/>
          </reference>
          <reference field="3" count="1" selected="0">
            <x v="102"/>
          </reference>
          <reference field="4" count="1" selected="0">
            <x v="9"/>
          </reference>
          <reference field="6" count="1" selected="0">
            <x v="116"/>
          </reference>
          <reference field="7" count="1" selected="0">
            <x v="132"/>
          </reference>
          <reference field="8" count="1">
            <x v="5"/>
          </reference>
        </references>
      </pivotArea>
    </format>
    <format dxfId="314">
      <pivotArea dataOnly="0" labelOnly="1" fieldPosition="0">
        <references count="6">
          <reference field="1" count="1" selected="0">
            <x v="2"/>
          </reference>
          <reference field="3" count="1" selected="0">
            <x v="102"/>
          </reference>
          <reference field="4" count="1" selected="0">
            <x v="44"/>
          </reference>
          <reference field="6" count="1" selected="0">
            <x v="17"/>
          </reference>
          <reference field="7" count="1" selected="0">
            <x v="138"/>
          </reference>
          <reference field="8" count="1">
            <x v="4"/>
          </reference>
        </references>
      </pivotArea>
    </format>
    <format dxfId="313">
      <pivotArea dataOnly="0" labelOnly="1" fieldPosition="0">
        <references count="6">
          <reference field="1" count="1" selected="0">
            <x v="2"/>
          </reference>
          <reference field="3" count="1" selected="0">
            <x v="102"/>
          </reference>
          <reference field="4" count="1" selected="0">
            <x v="57"/>
          </reference>
          <reference field="6" count="1" selected="0">
            <x v="10"/>
          </reference>
          <reference field="7" count="1" selected="0">
            <x v="90"/>
          </reference>
          <reference field="8" count="1">
            <x v="4"/>
          </reference>
        </references>
      </pivotArea>
    </format>
    <format dxfId="312">
      <pivotArea dataOnly="0" labelOnly="1" fieldPosition="0">
        <references count="6">
          <reference field="1" count="1" selected="0">
            <x v="2"/>
          </reference>
          <reference field="3" count="1" selected="0">
            <x v="102"/>
          </reference>
          <reference field="4" count="1" selected="0">
            <x v="97"/>
          </reference>
          <reference field="6" count="1" selected="0">
            <x v="31"/>
          </reference>
          <reference field="7" count="1" selected="0">
            <x v="157"/>
          </reference>
          <reference field="8" count="1">
            <x v="4"/>
          </reference>
        </references>
      </pivotArea>
    </format>
    <format dxfId="311">
      <pivotArea dataOnly="0" labelOnly="1" fieldPosition="0">
        <references count="6">
          <reference field="1" count="1" selected="0">
            <x v="2"/>
          </reference>
          <reference field="3" count="1" selected="0">
            <x v="102"/>
          </reference>
          <reference field="4" count="1" selected="0">
            <x v="182"/>
          </reference>
          <reference field="6" count="1" selected="0">
            <x v="127"/>
          </reference>
          <reference field="7" count="1" selected="0">
            <x v="147"/>
          </reference>
          <reference field="8" count="1">
            <x v="4"/>
          </reference>
        </references>
      </pivotArea>
    </format>
    <format dxfId="310">
      <pivotArea dataOnly="0" labelOnly="1" fieldPosition="0">
        <references count="6">
          <reference field="1" count="1" selected="0">
            <x v="2"/>
          </reference>
          <reference field="3" count="1" selected="0">
            <x v="102"/>
          </reference>
          <reference field="4" count="1" selected="0">
            <x v="196"/>
          </reference>
          <reference field="6" count="1" selected="0">
            <x v="16"/>
          </reference>
          <reference field="7" count="1" selected="0">
            <x v="3"/>
          </reference>
          <reference field="8" count="1">
            <x v="2"/>
          </reference>
        </references>
      </pivotArea>
    </format>
    <format dxfId="309">
      <pivotArea dataOnly="0" labelOnly="1" fieldPosition="0">
        <references count="6">
          <reference field="1" count="1" selected="0">
            <x v="2"/>
          </reference>
          <reference field="3" count="1" selected="0">
            <x v="105"/>
          </reference>
          <reference field="4" count="1" selected="0">
            <x v="201"/>
          </reference>
          <reference field="6" count="1" selected="0">
            <x v="141"/>
          </reference>
          <reference field="7" count="1" selected="0">
            <x v="111"/>
          </reference>
          <reference field="8" count="1">
            <x v="3"/>
          </reference>
        </references>
      </pivotArea>
    </format>
    <format dxfId="308">
      <pivotArea dataOnly="0" labelOnly="1" fieldPosition="0">
        <references count="6">
          <reference field="1" count="1" selected="0">
            <x v="2"/>
          </reference>
          <reference field="3" count="1" selected="0">
            <x v="160"/>
          </reference>
          <reference field="4" count="1" selected="0">
            <x v="201"/>
          </reference>
          <reference field="6" count="1" selected="0">
            <x v="141"/>
          </reference>
          <reference field="7" count="1" selected="0">
            <x v="111"/>
          </reference>
          <reference field="8" count="1">
            <x v="3"/>
          </reference>
        </references>
      </pivotArea>
    </format>
    <format dxfId="307">
      <pivotArea dataOnly="0" labelOnly="1" fieldPosition="0">
        <references count="6">
          <reference field="1" count="1" selected="0">
            <x v="3"/>
          </reference>
          <reference field="3" count="1" selected="0">
            <x v="83"/>
          </reference>
          <reference field="4" count="1" selected="0">
            <x v="201"/>
          </reference>
          <reference field="6" count="1" selected="0">
            <x v="141"/>
          </reference>
          <reference field="7" count="1" selected="0">
            <x v="111"/>
          </reference>
          <reference field="8" count="1">
            <x v="3"/>
          </reference>
        </references>
      </pivotArea>
    </format>
    <format dxfId="306">
      <pivotArea dataOnly="0" labelOnly="1" fieldPosition="0">
        <references count="6">
          <reference field="1" count="1" selected="0">
            <x v="3"/>
          </reference>
          <reference field="3" count="1" selected="0">
            <x v="86"/>
          </reference>
          <reference field="4" count="1" selected="0">
            <x v="26"/>
          </reference>
          <reference field="6" count="1" selected="0">
            <x v="129"/>
          </reference>
          <reference field="7" count="1" selected="0">
            <x v="133"/>
          </reference>
          <reference field="8" count="1">
            <x v="2"/>
          </reference>
        </references>
      </pivotArea>
    </format>
    <format dxfId="305">
      <pivotArea dataOnly="0" labelOnly="1" fieldPosition="0">
        <references count="6">
          <reference field="1" count="1" selected="0">
            <x v="3"/>
          </reference>
          <reference field="3" count="1" selected="0">
            <x v="86"/>
          </reference>
          <reference field="4" count="1" selected="0">
            <x v="94"/>
          </reference>
          <reference field="6" count="1" selected="0">
            <x v="49"/>
          </reference>
          <reference field="7" count="1" selected="0">
            <x v="185"/>
          </reference>
          <reference field="8" count="1">
            <x v="4"/>
          </reference>
        </references>
      </pivotArea>
    </format>
    <format dxfId="304">
      <pivotArea dataOnly="0" labelOnly="1" fieldPosition="0">
        <references count="6">
          <reference field="1" count="1" selected="0">
            <x v="3"/>
          </reference>
          <reference field="3" count="1" selected="0">
            <x v="86"/>
          </reference>
          <reference field="4" count="1" selected="0">
            <x v="107"/>
          </reference>
          <reference field="6" count="1" selected="0">
            <x v="35"/>
          </reference>
          <reference field="7" count="1" selected="0">
            <x v="134"/>
          </reference>
          <reference field="8" count="1">
            <x v="4"/>
          </reference>
        </references>
      </pivotArea>
    </format>
    <format dxfId="303">
      <pivotArea dataOnly="0" labelOnly="1" fieldPosition="0">
        <references count="6">
          <reference field="1" count="1" selected="0">
            <x v="3"/>
          </reference>
          <reference field="3" count="1" selected="0">
            <x v="89"/>
          </reference>
          <reference field="4" count="1" selected="0">
            <x v="201"/>
          </reference>
          <reference field="6" count="1" selected="0">
            <x v="141"/>
          </reference>
          <reference field="7" count="1" selected="0">
            <x v="111"/>
          </reference>
          <reference field="8" count="1">
            <x v="3"/>
          </reference>
        </references>
      </pivotArea>
    </format>
    <format dxfId="302">
      <pivotArea dataOnly="0" labelOnly="1" fieldPosition="0">
        <references count="6">
          <reference field="1" count="1" selected="0">
            <x v="3"/>
          </reference>
          <reference field="3" count="1" selected="0">
            <x v="95"/>
          </reference>
          <reference field="4" count="1" selected="0">
            <x v="201"/>
          </reference>
          <reference field="6" count="1" selected="0">
            <x v="141"/>
          </reference>
          <reference field="7" count="1" selected="0">
            <x v="111"/>
          </reference>
          <reference field="8" count="1">
            <x v="3"/>
          </reference>
        </references>
      </pivotArea>
    </format>
    <format dxfId="301">
      <pivotArea dataOnly="0" labelOnly="1" fieldPosition="0">
        <references count="6">
          <reference field="1" count="1" selected="0">
            <x v="3"/>
          </reference>
          <reference field="3" count="1" selected="0">
            <x v="97"/>
          </reference>
          <reference field="4" count="1" selected="0">
            <x v="201"/>
          </reference>
          <reference field="6" count="1" selected="0">
            <x v="141"/>
          </reference>
          <reference field="7" count="1" selected="0">
            <x v="111"/>
          </reference>
          <reference field="8" count="1">
            <x v="3"/>
          </reference>
        </references>
      </pivotArea>
    </format>
    <format dxfId="300">
      <pivotArea dataOnly="0" labelOnly="1" fieldPosition="0">
        <references count="6">
          <reference field="1" count="1" selected="0">
            <x v="3"/>
          </reference>
          <reference field="3" count="1" selected="0">
            <x v="104"/>
          </reference>
          <reference field="4" count="1" selected="0">
            <x v="201"/>
          </reference>
          <reference field="6" count="1" selected="0">
            <x v="141"/>
          </reference>
          <reference field="7" count="1" selected="0">
            <x v="111"/>
          </reference>
          <reference field="8" count="1">
            <x v="3"/>
          </reference>
        </references>
      </pivotArea>
    </format>
    <format dxfId="299">
      <pivotArea dataOnly="0" labelOnly="1" fieldPosition="0">
        <references count="6">
          <reference field="1" count="1" selected="0">
            <x v="3"/>
          </reference>
          <reference field="3" count="1" selected="0">
            <x v="106"/>
          </reference>
          <reference field="4" count="1" selected="0">
            <x v="138"/>
          </reference>
          <reference field="6" count="1" selected="0">
            <x v="153"/>
          </reference>
          <reference field="7" count="1" selected="0">
            <x v="103"/>
          </reference>
          <reference field="8" count="1">
            <x v="4"/>
          </reference>
        </references>
      </pivotArea>
    </format>
    <format dxfId="298">
      <pivotArea dataOnly="0" labelOnly="1" fieldPosition="0">
        <references count="6">
          <reference field="1" count="1" selected="0">
            <x v="3"/>
          </reference>
          <reference field="3" count="1" selected="0">
            <x v="106"/>
          </reference>
          <reference field="4" count="1" selected="0">
            <x v="164"/>
          </reference>
          <reference field="6" count="1" selected="0">
            <x v="67"/>
          </reference>
          <reference field="7" count="1" selected="0">
            <x v="165"/>
          </reference>
          <reference field="8" count="1">
            <x v="4"/>
          </reference>
        </references>
      </pivotArea>
    </format>
    <format dxfId="297">
      <pivotArea dataOnly="0" labelOnly="1" fieldPosition="0">
        <references count="6">
          <reference field="1" count="1" selected="0">
            <x v="3"/>
          </reference>
          <reference field="3" count="1" selected="0">
            <x v="106"/>
          </reference>
          <reference field="4" count="1" selected="0">
            <x v="164"/>
          </reference>
          <reference field="6" count="1" selected="0">
            <x v="100"/>
          </reference>
          <reference field="7" count="1" selected="0">
            <x v="165"/>
          </reference>
          <reference field="8" count="1">
            <x v="4"/>
          </reference>
        </references>
      </pivotArea>
    </format>
    <format dxfId="296">
      <pivotArea dataOnly="0" labelOnly="1" fieldPosition="0">
        <references count="6">
          <reference field="1" count="1" selected="0">
            <x v="3"/>
          </reference>
          <reference field="3" count="1" selected="0">
            <x v="109"/>
          </reference>
          <reference field="4" count="1" selected="0">
            <x v="201"/>
          </reference>
          <reference field="6" count="1" selected="0">
            <x v="141"/>
          </reference>
          <reference field="7" count="1" selected="0">
            <x v="111"/>
          </reference>
          <reference field="8" count="1">
            <x v="3"/>
          </reference>
        </references>
      </pivotArea>
    </format>
    <format dxfId="295">
      <pivotArea dataOnly="0" labelOnly="1" fieldPosition="0">
        <references count="6">
          <reference field="1" count="1" selected="0">
            <x v="3"/>
          </reference>
          <reference field="3" count="1" selected="0">
            <x v="113"/>
          </reference>
          <reference field="4" count="1" selected="0">
            <x v="201"/>
          </reference>
          <reference field="6" count="1" selected="0">
            <x v="141"/>
          </reference>
          <reference field="7" count="1" selected="0">
            <x v="111"/>
          </reference>
          <reference field="8" count="1">
            <x v="3"/>
          </reference>
        </references>
      </pivotArea>
    </format>
    <format dxfId="294">
      <pivotArea dataOnly="0" labelOnly="1" fieldPosition="0">
        <references count="6">
          <reference field="1" count="1" selected="0">
            <x v="3"/>
          </reference>
          <reference field="3" count="1" selected="0">
            <x v="114"/>
          </reference>
          <reference field="4" count="1" selected="0">
            <x v="201"/>
          </reference>
          <reference field="6" count="1" selected="0">
            <x v="141"/>
          </reference>
          <reference field="7" count="1" selected="0">
            <x v="111"/>
          </reference>
          <reference field="8" count="1">
            <x v="3"/>
          </reference>
        </references>
      </pivotArea>
    </format>
    <format dxfId="293">
      <pivotArea dataOnly="0" labelOnly="1" fieldPosition="0">
        <references count="6">
          <reference field="1" count="1" selected="0">
            <x v="3"/>
          </reference>
          <reference field="3" count="1" selected="0">
            <x v="144"/>
          </reference>
          <reference field="4" count="1" selected="0">
            <x v="201"/>
          </reference>
          <reference field="6" count="1" selected="0">
            <x v="141"/>
          </reference>
          <reference field="7" count="1" selected="0">
            <x v="111"/>
          </reference>
          <reference field="8" count="1">
            <x v="3"/>
          </reference>
        </references>
      </pivotArea>
    </format>
    <format dxfId="292">
      <pivotArea dataOnly="0" labelOnly="1" fieldPosition="0">
        <references count="6">
          <reference field="1" count="1" selected="0">
            <x v="3"/>
          </reference>
          <reference field="3" count="1" selected="0">
            <x v="145"/>
          </reference>
          <reference field="4" count="1" selected="0">
            <x v="201"/>
          </reference>
          <reference field="6" count="1" selected="0">
            <x v="141"/>
          </reference>
          <reference field="7" count="1" selected="0">
            <x v="111"/>
          </reference>
          <reference field="8" count="1">
            <x v="3"/>
          </reference>
        </references>
      </pivotArea>
    </format>
    <format dxfId="291">
      <pivotArea dataOnly="0" labelOnly="1" fieldPosition="0">
        <references count="6">
          <reference field="1" count="1" selected="0">
            <x v="3"/>
          </reference>
          <reference field="3" count="1" selected="0">
            <x v="157"/>
          </reference>
          <reference field="4" count="1" selected="0">
            <x v="201"/>
          </reference>
          <reference field="6" count="1" selected="0">
            <x v="141"/>
          </reference>
          <reference field="7" count="1" selected="0">
            <x v="111"/>
          </reference>
          <reference field="8" count="1">
            <x v="3"/>
          </reference>
        </references>
      </pivotArea>
    </format>
    <format dxfId="290">
      <pivotArea dataOnly="0" labelOnly="1" fieldPosition="0">
        <references count="6">
          <reference field="1" count="1" selected="0">
            <x v="3"/>
          </reference>
          <reference field="3" count="1" selected="0">
            <x v="169"/>
          </reference>
          <reference field="4" count="1" selected="0">
            <x v="201"/>
          </reference>
          <reference field="6" count="1" selected="0">
            <x v="141"/>
          </reference>
          <reference field="7" count="1" selected="0">
            <x v="111"/>
          </reference>
          <reference field="8" count="1">
            <x v="3"/>
          </reference>
        </references>
      </pivotArea>
    </format>
    <format dxfId="289">
      <pivotArea dataOnly="0" labelOnly="1" fieldPosition="0">
        <references count="6">
          <reference field="1" count="1" selected="0">
            <x v="4"/>
          </reference>
          <reference field="3" count="1" selected="0">
            <x v="32"/>
          </reference>
          <reference field="4" count="1" selected="0">
            <x v="201"/>
          </reference>
          <reference field="6" count="1" selected="0">
            <x v="141"/>
          </reference>
          <reference field="7" count="1" selected="0">
            <x v="111"/>
          </reference>
          <reference field="8" count="1">
            <x v="3"/>
          </reference>
        </references>
      </pivotArea>
    </format>
    <format dxfId="288">
      <pivotArea dataOnly="0" labelOnly="1" fieldPosition="0">
        <references count="6">
          <reference field="1" count="1" selected="0">
            <x v="4"/>
          </reference>
          <reference field="3" count="1" selected="0">
            <x v="52"/>
          </reference>
          <reference field="4" count="1" selected="0">
            <x v="201"/>
          </reference>
          <reference field="6" count="1" selected="0">
            <x v="141"/>
          </reference>
          <reference field="7" count="1" selected="0">
            <x v="111"/>
          </reference>
          <reference field="8" count="1">
            <x v="3"/>
          </reference>
        </references>
      </pivotArea>
    </format>
    <format dxfId="287">
      <pivotArea dataOnly="0" labelOnly="1" fieldPosition="0">
        <references count="6">
          <reference field="1" count="1" selected="0">
            <x v="5"/>
          </reference>
          <reference field="3" count="1" selected="0">
            <x v="19"/>
          </reference>
          <reference field="4" count="1" selected="0">
            <x v="201"/>
          </reference>
          <reference field="6" count="1" selected="0">
            <x v="141"/>
          </reference>
          <reference field="7" count="1" selected="0">
            <x v="111"/>
          </reference>
          <reference field="8" count="1">
            <x v="3"/>
          </reference>
        </references>
      </pivotArea>
    </format>
    <format dxfId="286">
      <pivotArea dataOnly="0" labelOnly="1" fieldPosition="0">
        <references count="6">
          <reference field="1" count="1" selected="0">
            <x v="5"/>
          </reference>
          <reference field="3" count="1" selected="0">
            <x v="24"/>
          </reference>
          <reference field="4" count="1" selected="0">
            <x v="85"/>
          </reference>
          <reference field="6" count="1" selected="0">
            <x v="33"/>
          </reference>
          <reference field="7" count="1" selected="0">
            <x v="107"/>
          </reference>
          <reference field="8" count="1">
            <x v="5"/>
          </reference>
        </references>
      </pivotArea>
    </format>
    <format dxfId="285">
      <pivotArea dataOnly="0" labelOnly="1" fieldPosition="0">
        <references count="6">
          <reference field="1" count="1" selected="0">
            <x v="5"/>
          </reference>
          <reference field="3" count="1" selected="0">
            <x v="24"/>
          </reference>
          <reference field="4" count="1" selected="0">
            <x v="85"/>
          </reference>
          <reference field="6" count="1" selected="0">
            <x v="43"/>
          </reference>
          <reference field="7" count="1" selected="0">
            <x v="130"/>
          </reference>
          <reference field="8" count="1">
            <x v="5"/>
          </reference>
        </references>
      </pivotArea>
    </format>
    <format dxfId="284">
      <pivotArea dataOnly="0" labelOnly="1" fieldPosition="0">
        <references count="6">
          <reference field="1" count="1" selected="0">
            <x v="5"/>
          </reference>
          <reference field="3" count="1" selected="0">
            <x v="24"/>
          </reference>
          <reference field="4" count="1" selected="0">
            <x v="111"/>
          </reference>
          <reference field="6" count="1" selected="0">
            <x v="14"/>
          </reference>
          <reference field="7" count="1" selected="0">
            <x v="188"/>
          </reference>
          <reference field="8" count="1">
            <x v="4"/>
          </reference>
        </references>
      </pivotArea>
    </format>
    <format dxfId="283">
      <pivotArea dataOnly="0" labelOnly="1" fieldPosition="0">
        <references count="6">
          <reference field="1" count="1" selected="0">
            <x v="5"/>
          </reference>
          <reference field="3" count="1" selected="0">
            <x v="24"/>
          </reference>
          <reference field="4" count="1" selected="0">
            <x v="124"/>
          </reference>
          <reference field="6" count="1" selected="0">
            <x v="157"/>
          </reference>
          <reference field="7" count="1" selected="0">
            <x v="107"/>
          </reference>
          <reference field="8" count="1">
            <x v="5"/>
          </reference>
        </references>
      </pivotArea>
    </format>
    <format dxfId="282">
      <pivotArea dataOnly="0" labelOnly="1" fieldPosition="0">
        <references count="6">
          <reference field="1" count="1" selected="0">
            <x v="5"/>
          </reference>
          <reference field="3" count="1" selected="0">
            <x v="25"/>
          </reference>
          <reference field="4" count="1" selected="0">
            <x v="201"/>
          </reference>
          <reference field="6" count="1" selected="0">
            <x v="141"/>
          </reference>
          <reference field="7" count="1" selected="0">
            <x v="111"/>
          </reference>
          <reference field="8" count="1">
            <x v="3"/>
          </reference>
        </references>
      </pivotArea>
    </format>
    <format dxfId="281">
      <pivotArea dataOnly="0" labelOnly="1" fieldPosition="0">
        <references count="6">
          <reference field="1" count="1" selected="0">
            <x v="5"/>
          </reference>
          <reference field="3" count="1" selected="0">
            <x v="62"/>
          </reference>
          <reference field="4" count="1" selected="0">
            <x v="124"/>
          </reference>
          <reference field="6" count="1" selected="0">
            <x v="82"/>
          </reference>
          <reference field="7" count="1" selected="0">
            <x v="44"/>
          </reference>
          <reference field="8" count="1">
            <x v="5"/>
          </reference>
        </references>
      </pivotArea>
    </format>
    <format dxfId="280">
      <pivotArea dataOnly="0" labelOnly="1" fieldPosition="0">
        <references count="6">
          <reference field="1" count="1" selected="0">
            <x v="6"/>
          </reference>
          <reference field="3" count="1" selected="0">
            <x v="9"/>
          </reference>
          <reference field="4" count="1" selected="0">
            <x v="201"/>
          </reference>
          <reference field="6" count="1" selected="0">
            <x v="141"/>
          </reference>
          <reference field="7" count="1" selected="0">
            <x v="111"/>
          </reference>
          <reference field="8" count="1">
            <x v="3"/>
          </reference>
        </references>
      </pivotArea>
    </format>
    <format dxfId="279">
      <pivotArea dataOnly="0" labelOnly="1" fieldPosition="0">
        <references count="6">
          <reference field="1" count="1" selected="0">
            <x v="6"/>
          </reference>
          <reference field="3" count="1" selected="0">
            <x v="34"/>
          </reference>
          <reference field="4" count="1" selected="0">
            <x v="201"/>
          </reference>
          <reference field="6" count="1" selected="0">
            <x v="141"/>
          </reference>
          <reference field="7" count="1" selected="0">
            <x v="111"/>
          </reference>
          <reference field="8" count="1">
            <x v="3"/>
          </reference>
        </references>
      </pivotArea>
    </format>
    <format dxfId="278">
      <pivotArea dataOnly="0" labelOnly="1" fieldPosition="0">
        <references count="6">
          <reference field="1" count="1" selected="0">
            <x v="6"/>
          </reference>
          <reference field="3" count="1" selected="0">
            <x v="35"/>
          </reference>
          <reference field="4" count="1" selected="0">
            <x v="201"/>
          </reference>
          <reference field="6" count="1" selected="0">
            <x v="141"/>
          </reference>
          <reference field="7" count="1" selected="0">
            <x v="111"/>
          </reference>
          <reference field="8" count="1">
            <x v="3"/>
          </reference>
        </references>
      </pivotArea>
    </format>
    <format dxfId="277">
      <pivotArea dataOnly="0" labelOnly="1" fieldPosition="0">
        <references count="6">
          <reference field="1" count="1" selected="0">
            <x v="6"/>
          </reference>
          <reference field="3" count="1" selected="0">
            <x v="98"/>
          </reference>
          <reference field="4" count="1" selected="0">
            <x v="68"/>
          </reference>
          <reference field="6" count="1" selected="0">
            <x v="105"/>
          </reference>
          <reference field="7" count="1" selected="0">
            <x v="0"/>
          </reference>
          <reference field="8" count="1">
            <x v="5"/>
          </reference>
        </references>
      </pivotArea>
    </format>
    <format dxfId="276">
      <pivotArea dataOnly="0" labelOnly="1" fieldPosition="0">
        <references count="6">
          <reference field="1" count="1" selected="0">
            <x v="6"/>
          </reference>
          <reference field="3" count="1" selected="0">
            <x v="98"/>
          </reference>
          <reference field="4" count="1" selected="0">
            <x v="103"/>
          </reference>
          <reference field="6" count="1" selected="0">
            <x v="49"/>
          </reference>
          <reference field="7" count="1" selected="0">
            <x v="16"/>
          </reference>
          <reference field="8" count="1">
            <x v="4"/>
          </reference>
        </references>
      </pivotArea>
    </format>
    <format dxfId="275">
      <pivotArea dataOnly="0" labelOnly="1" fieldPosition="0">
        <references count="6">
          <reference field="1" count="1" selected="0">
            <x v="6"/>
          </reference>
          <reference field="3" count="1" selected="0">
            <x v="98"/>
          </reference>
          <reference field="4" count="1" selected="0">
            <x v="168"/>
          </reference>
          <reference field="6" count="1" selected="0">
            <x v="103"/>
          </reference>
          <reference field="7" count="1" selected="0">
            <x v="120"/>
          </reference>
          <reference field="8" count="1">
            <x v="2"/>
          </reference>
        </references>
      </pivotArea>
    </format>
    <format dxfId="274">
      <pivotArea dataOnly="0" labelOnly="1" fieldPosition="0">
        <references count="6">
          <reference field="1" count="1" selected="0">
            <x v="6"/>
          </reference>
          <reference field="3" count="1" selected="0">
            <x v="98"/>
          </reference>
          <reference field="4" count="1" selected="0">
            <x v="185"/>
          </reference>
          <reference field="6" count="1" selected="0">
            <x v="23"/>
          </reference>
          <reference field="7" count="1" selected="0">
            <x v="66"/>
          </reference>
          <reference field="8" count="1">
            <x v="4"/>
          </reference>
        </references>
      </pivotArea>
    </format>
    <format dxfId="273">
      <pivotArea dataOnly="0" labelOnly="1" fieldPosition="0">
        <references count="6">
          <reference field="1" count="1" selected="0">
            <x v="6"/>
          </reference>
          <reference field="3" count="1" selected="0">
            <x v="99"/>
          </reference>
          <reference field="4" count="1" selected="0">
            <x v="201"/>
          </reference>
          <reference field="6" count="1" selected="0">
            <x v="141"/>
          </reference>
          <reference field="7" count="1" selected="0">
            <x v="111"/>
          </reference>
          <reference field="8" count="1">
            <x v="3"/>
          </reference>
        </references>
      </pivotArea>
    </format>
    <format dxfId="272">
      <pivotArea dataOnly="0" labelOnly="1" fieldPosition="0">
        <references count="6">
          <reference field="1" count="1" selected="0">
            <x v="6"/>
          </reference>
          <reference field="3" count="1" selected="0">
            <x v="101"/>
          </reference>
          <reference field="4" count="1" selected="0">
            <x v="68"/>
          </reference>
          <reference field="6" count="1" selected="0">
            <x v="105"/>
          </reference>
          <reference field="7" count="1" selected="0">
            <x v="98"/>
          </reference>
          <reference field="8" count="1">
            <x v="5"/>
          </reference>
        </references>
      </pivotArea>
    </format>
    <format dxfId="271">
      <pivotArea dataOnly="0" labelOnly="1" fieldPosition="0">
        <references count="6">
          <reference field="1" count="1" selected="0">
            <x v="6"/>
          </reference>
          <reference field="3" count="1" selected="0">
            <x v="101"/>
          </reference>
          <reference field="4" count="1" selected="0">
            <x v="104"/>
          </reference>
          <reference field="6" count="1" selected="0">
            <x v="49"/>
          </reference>
          <reference field="7" count="1" selected="0">
            <x v="16"/>
          </reference>
          <reference field="8" count="1">
            <x v="4"/>
          </reference>
        </references>
      </pivotArea>
    </format>
    <format dxfId="270">
      <pivotArea dataOnly="0" labelOnly="1" fieldPosition="0">
        <references count="6">
          <reference field="1" count="1" selected="0">
            <x v="6"/>
          </reference>
          <reference field="3" count="1" selected="0">
            <x v="101"/>
          </reference>
          <reference field="4" count="1" selected="0">
            <x v="168"/>
          </reference>
          <reference field="6" count="1" selected="0">
            <x v="103"/>
          </reference>
          <reference field="7" count="1" selected="0">
            <x v="119"/>
          </reference>
          <reference field="8" count="1">
            <x v="2"/>
          </reference>
        </references>
      </pivotArea>
    </format>
    <format dxfId="269">
      <pivotArea dataOnly="0" labelOnly="1" fieldPosition="0">
        <references count="6">
          <reference field="1" count="1" selected="0">
            <x v="6"/>
          </reference>
          <reference field="3" count="1" selected="0">
            <x v="101"/>
          </reference>
          <reference field="4" count="1" selected="0">
            <x v="184"/>
          </reference>
          <reference field="6" count="1" selected="0">
            <x v="58"/>
          </reference>
          <reference field="7" count="1" selected="0">
            <x v="161"/>
          </reference>
          <reference field="8" count="1">
            <x v="2"/>
          </reference>
        </references>
      </pivotArea>
    </format>
    <format dxfId="268">
      <pivotArea dataOnly="0" labelOnly="1" fieldPosition="0">
        <references count="6">
          <reference field="1" count="1" selected="0">
            <x v="6"/>
          </reference>
          <reference field="3" count="1" selected="0">
            <x v="148"/>
          </reference>
          <reference field="4" count="1" selected="0">
            <x v="201"/>
          </reference>
          <reference field="6" count="1" selected="0">
            <x v="141"/>
          </reference>
          <reference field="7" count="1" selected="0">
            <x v="111"/>
          </reference>
          <reference field="8" count="1">
            <x v="3"/>
          </reference>
        </references>
      </pivotArea>
    </format>
    <format dxfId="267">
      <pivotArea dataOnly="0" labelOnly="1" fieldPosition="0">
        <references count="6">
          <reference field="1" count="1" selected="0">
            <x v="6"/>
          </reference>
          <reference field="3" count="1" selected="0">
            <x v="171"/>
          </reference>
          <reference field="4" count="1" selected="0">
            <x v="17"/>
          </reference>
          <reference field="6" count="1" selected="0">
            <x v="45"/>
          </reference>
          <reference field="7" count="1" selected="0">
            <x v="144"/>
          </reference>
          <reference field="8" count="1">
            <x v="4"/>
          </reference>
        </references>
      </pivotArea>
    </format>
    <format dxfId="266">
      <pivotArea dataOnly="0" labelOnly="1" fieldPosition="0">
        <references count="6">
          <reference field="1" count="1" selected="0">
            <x v="6"/>
          </reference>
          <reference field="3" count="1" selected="0">
            <x v="171"/>
          </reference>
          <reference field="4" count="1" selected="0">
            <x v="109"/>
          </reference>
          <reference field="6" count="1" selected="0">
            <x v="58"/>
          </reference>
          <reference field="7" count="1" selected="0">
            <x v="46"/>
          </reference>
          <reference field="8" count="1">
            <x v="5"/>
          </reference>
        </references>
      </pivotArea>
    </format>
    <format dxfId="265">
      <pivotArea dataOnly="0" labelOnly="1" fieldPosition="0">
        <references count="6">
          <reference field="1" count="1" selected="0">
            <x v="7"/>
          </reference>
          <reference field="3" count="1" selected="0">
            <x v="118"/>
          </reference>
          <reference field="4" count="1" selected="0">
            <x v="122"/>
          </reference>
          <reference field="6" count="1" selected="0">
            <x v="129"/>
          </reference>
          <reference field="7" count="1" selected="0">
            <x v="48"/>
          </reference>
          <reference field="8" count="1">
            <x v="4"/>
          </reference>
        </references>
      </pivotArea>
    </format>
    <format dxfId="264">
      <pivotArea dataOnly="0" labelOnly="1" fieldPosition="0">
        <references count="6">
          <reference field="1" count="1" selected="0">
            <x v="7"/>
          </reference>
          <reference field="3" count="1" selected="0">
            <x v="119"/>
          </reference>
          <reference field="4" count="1" selected="0">
            <x v="18"/>
          </reference>
          <reference field="6" count="1" selected="0">
            <x v="12"/>
          </reference>
          <reference field="7" count="1" selected="0">
            <x v="92"/>
          </reference>
          <reference field="8" count="1">
            <x v="4"/>
          </reference>
        </references>
      </pivotArea>
    </format>
    <format dxfId="263">
      <pivotArea dataOnly="0" labelOnly="1" fieldPosition="0">
        <references count="6">
          <reference field="1" count="1" selected="0">
            <x v="7"/>
          </reference>
          <reference field="3" count="1" selected="0">
            <x v="119"/>
          </reference>
          <reference field="4" count="1" selected="0">
            <x v="183"/>
          </reference>
          <reference field="6" count="1" selected="0">
            <x v="29"/>
          </reference>
          <reference field="7" count="1" selected="0">
            <x v="91"/>
          </reference>
          <reference field="8" count="1">
            <x v="4"/>
          </reference>
        </references>
      </pivotArea>
    </format>
    <format dxfId="262">
      <pivotArea dataOnly="0" labelOnly="1" fieldPosition="0">
        <references count="6">
          <reference field="1" count="1" selected="0">
            <x v="7"/>
          </reference>
          <reference field="3" count="1" selected="0">
            <x v="120"/>
          </reference>
          <reference field="4" count="1" selected="0">
            <x v="127"/>
          </reference>
          <reference field="6" count="1" selected="0">
            <x v="154"/>
          </reference>
          <reference field="7" count="1" selected="0">
            <x v="37"/>
          </reference>
          <reference field="8" count="1">
            <x v="4"/>
          </reference>
        </references>
      </pivotArea>
    </format>
    <format dxfId="261">
      <pivotArea dataOnly="0" labelOnly="1" fieldPosition="0">
        <references count="6">
          <reference field="1" count="1" selected="0">
            <x v="7"/>
          </reference>
          <reference field="3" count="1" selected="0">
            <x v="120"/>
          </reference>
          <reference field="4" count="1" selected="0">
            <x v="183"/>
          </reference>
          <reference field="6" count="1" selected="0">
            <x v="33"/>
          </reference>
          <reference field="7" count="1" selected="0">
            <x v="45"/>
          </reference>
          <reference field="8" count="1">
            <x v="5"/>
          </reference>
        </references>
      </pivotArea>
    </format>
    <format dxfId="260">
      <pivotArea dataOnly="0" labelOnly="1" fieldPosition="0">
        <references count="6">
          <reference field="1" count="1" selected="0">
            <x v="7"/>
          </reference>
          <reference field="3" count="1" selected="0">
            <x v="120"/>
          </reference>
          <reference field="4" count="1" selected="0">
            <x v="183"/>
          </reference>
          <reference field="6" count="1" selected="0">
            <x v="100"/>
          </reference>
          <reference field="7" count="1" selected="0">
            <x v="45"/>
          </reference>
          <reference field="8" count="1">
            <x v="5"/>
          </reference>
        </references>
      </pivotArea>
    </format>
    <format dxfId="259">
      <pivotArea dataOnly="0" labelOnly="1" fieldPosition="0">
        <references count="6">
          <reference field="1" count="1" selected="0">
            <x v="7"/>
          </reference>
          <reference field="3" count="1" selected="0">
            <x v="121"/>
          </reference>
          <reference field="4" count="1" selected="0">
            <x v="201"/>
          </reference>
          <reference field="6" count="1" selected="0">
            <x v="141"/>
          </reference>
          <reference field="7" count="1" selected="0">
            <x v="111"/>
          </reference>
          <reference field="8" count="1">
            <x v="3"/>
          </reference>
        </references>
      </pivotArea>
    </format>
    <format dxfId="258">
      <pivotArea dataOnly="0" labelOnly="1" fieldPosition="0">
        <references count="6">
          <reference field="1" count="1" selected="0">
            <x v="7"/>
          </reference>
          <reference field="3" count="1" selected="0">
            <x v="122"/>
          </reference>
          <reference field="4" count="1" selected="0">
            <x v="201"/>
          </reference>
          <reference field="6" count="1" selected="0">
            <x v="141"/>
          </reference>
          <reference field="7" count="1" selected="0">
            <x v="111"/>
          </reference>
          <reference field="8" count="1">
            <x v="3"/>
          </reference>
        </references>
      </pivotArea>
    </format>
    <format dxfId="257">
      <pivotArea dataOnly="0" labelOnly="1" fieldPosition="0">
        <references count="6">
          <reference field="1" count="1" selected="0">
            <x v="8"/>
          </reference>
          <reference field="3" count="1" selected="0">
            <x v="40"/>
          </reference>
          <reference field="4" count="1" selected="0">
            <x v="201"/>
          </reference>
          <reference field="6" count="1" selected="0">
            <x v="141"/>
          </reference>
          <reference field="7" count="1" selected="0">
            <x v="111"/>
          </reference>
          <reference field="8" count="1">
            <x v="3"/>
          </reference>
        </references>
      </pivotArea>
    </format>
    <format dxfId="256">
      <pivotArea dataOnly="0" labelOnly="1" fieldPosition="0">
        <references count="6">
          <reference field="1" count="1" selected="0">
            <x v="8"/>
          </reference>
          <reference field="3" count="1" selected="0">
            <x v="137"/>
          </reference>
          <reference field="4" count="1" selected="0">
            <x v="176"/>
          </reference>
          <reference field="6" count="1" selected="0">
            <x v="93"/>
          </reference>
          <reference field="7" count="1" selected="0">
            <x v="6"/>
          </reference>
          <reference field="8" count="1">
            <x v="4"/>
          </reference>
        </references>
      </pivotArea>
    </format>
    <format dxfId="255">
      <pivotArea dataOnly="0" labelOnly="1" fieldPosition="0">
        <references count="6">
          <reference field="1" count="1" selected="0">
            <x v="8"/>
          </reference>
          <reference field="3" count="1" selected="0">
            <x v="146"/>
          </reference>
          <reference field="4" count="1" selected="0">
            <x v="15"/>
          </reference>
          <reference field="6" count="1" selected="0">
            <x v="139"/>
          </reference>
          <reference field="7" count="1" selected="0">
            <x v="136"/>
          </reference>
          <reference field="8" count="1">
            <x v="2"/>
          </reference>
        </references>
      </pivotArea>
    </format>
    <format dxfId="254">
      <pivotArea dataOnly="0" labelOnly="1" fieldPosition="0">
        <references count="6">
          <reference field="1" count="1" selected="0">
            <x v="8"/>
          </reference>
          <reference field="3" count="1" selected="0">
            <x v="146"/>
          </reference>
          <reference field="4" count="1" selected="0">
            <x v="63"/>
          </reference>
          <reference field="6" count="1" selected="0">
            <x v="101"/>
          </reference>
          <reference field="7" count="1" selected="0">
            <x v="117"/>
          </reference>
          <reference field="8" count="1">
            <x v="0"/>
          </reference>
        </references>
      </pivotArea>
    </format>
    <format dxfId="253">
      <pivotArea dataOnly="0" labelOnly="1" fieldPosition="0">
        <references count="6">
          <reference field="1" count="1" selected="0">
            <x v="8"/>
          </reference>
          <reference field="3" count="1" selected="0">
            <x v="146"/>
          </reference>
          <reference field="4" count="1" selected="0">
            <x v="112"/>
          </reference>
          <reference field="6" count="1" selected="0">
            <x v="129"/>
          </reference>
          <reference field="7" count="1" selected="0">
            <x v="1"/>
          </reference>
          <reference field="8" count="1">
            <x v="5"/>
          </reference>
        </references>
      </pivotArea>
    </format>
    <format dxfId="252">
      <pivotArea dataOnly="0" labelOnly="1" fieldPosition="0">
        <references count="6">
          <reference field="1" count="1" selected="0">
            <x v="8"/>
          </reference>
          <reference field="3" count="1" selected="0">
            <x v="146"/>
          </reference>
          <reference field="4" count="1" selected="0">
            <x v="187"/>
          </reference>
          <reference field="6" count="1" selected="0">
            <x v="62"/>
          </reference>
          <reference field="7" count="1" selected="0">
            <x v="52"/>
          </reference>
          <reference field="8" count="1">
            <x v="5"/>
          </reference>
        </references>
      </pivotArea>
    </format>
    <format dxfId="251">
      <pivotArea dataOnly="0" labelOnly="1" fieldPosition="0">
        <references count="6">
          <reference field="1" count="1" selected="0">
            <x v="8"/>
          </reference>
          <reference field="3" count="1" selected="0">
            <x v="147"/>
          </reference>
          <reference field="4" count="1" selected="0">
            <x v="201"/>
          </reference>
          <reference field="6" count="1" selected="0">
            <x v="141"/>
          </reference>
          <reference field="7" count="1" selected="0">
            <x v="111"/>
          </reference>
          <reference field="8" count="1">
            <x v="3"/>
          </reference>
        </references>
      </pivotArea>
    </format>
    <format dxfId="250">
      <pivotArea dataOnly="0" labelOnly="1" fieldPosition="0">
        <references count="6">
          <reference field="1" count="1" selected="0">
            <x v="9"/>
          </reference>
          <reference field="3" count="1" selected="0">
            <x v="6"/>
          </reference>
          <reference field="4" count="1" selected="0">
            <x v="81"/>
          </reference>
          <reference field="6" count="1" selected="0">
            <x v="3"/>
          </reference>
          <reference field="7" count="1" selected="0">
            <x v="29"/>
          </reference>
          <reference field="8" count="1">
            <x v="0"/>
          </reference>
        </references>
      </pivotArea>
    </format>
    <format dxfId="249">
      <pivotArea dataOnly="0" labelOnly="1" fieldPosition="0">
        <references count="6">
          <reference field="1" count="1" selected="0">
            <x v="9"/>
          </reference>
          <reference field="3" count="1" selected="0">
            <x v="8"/>
          </reference>
          <reference field="4" count="1" selected="0">
            <x v="77"/>
          </reference>
          <reference field="6" count="1" selected="0">
            <x v="85"/>
          </reference>
          <reference field="7" count="1" selected="0">
            <x v="29"/>
          </reference>
          <reference field="8" count="1">
            <x v="0"/>
          </reference>
        </references>
      </pivotArea>
    </format>
    <format dxfId="248">
      <pivotArea dataOnly="0" labelOnly="1" fieldPosition="0">
        <references count="6">
          <reference field="1" count="1" selected="0">
            <x v="9"/>
          </reference>
          <reference field="3" count="1" selected="0">
            <x v="39"/>
          </reference>
          <reference field="4" count="1" selected="0">
            <x v="201"/>
          </reference>
          <reference field="6" count="1" selected="0">
            <x v="141"/>
          </reference>
          <reference field="7" count="1" selected="0">
            <x v="111"/>
          </reference>
          <reference field="8" count="1">
            <x v="3"/>
          </reference>
        </references>
      </pivotArea>
    </format>
    <format dxfId="247">
      <pivotArea dataOnly="0" labelOnly="1" fieldPosition="0">
        <references count="6">
          <reference field="1" count="1" selected="0">
            <x v="9"/>
          </reference>
          <reference field="3" count="1" selected="0">
            <x v="55"/>
          </reference>
          <reference field="4" count="1" selected="0">
            <x v="188"/>
          </reference>
          <reference field="6" count="1" selected="0">
            <x v="85"/>
          </reference>
          <reference field="7" count="1" selected="0">
            <x v="29"/>
          </reference>
          <reference field="8" count="1">
            <x v="0"/>
          </reference>
        </references>
      </pivotArea>
    </format>
    <format dxfId="246">
      <pivotArea dataOnly="0" labelOnly="1" fieldPosition="0">
        <references count="6">
          <reference field="1" count="1" selected="0">
            <x v="9"/>
          </reference>
          <reference field="3" count="1" selected="0">
            <x v="68"/>
          </reference>
          <reference field="4" count="1" selected="0">
            <x v="37"/>
          </reference>
          <reference field="6" count="1" selected="0">
            <x v="56"/>
          </reference>
          <reference field="7" count="1" selected="0">
            <x v="102"/>
          </reference>
          <reference field="8" count="1">
            <x v="4"/>
          </reference>
        </references>
      </pivotArea>
    </format>
    <format dxfId="245">
      <pivotArea dataOnly="0" labelOnly="1" fieldPosition="0">
        <references count="6">
          <reference field="1" count="1" selected="0">
            <x v="9"/>
          </reference>
          <reference field="3" count="1" selected="0">
            <x v="68"/>
          </reference>
          <reference field="4" count="1" selected="0">
            <x v="78"/>
          </reference>
          <reference field="6" count="1" selected="0">
            <x v="49"/>
          </reference>
          <reference field="7" count="1" selected="0">
            <x v="18"/>
          </reference>
          <reference field="8" count="1">
            <x v="4"/>
          </reference>
        </references>
      </pivotArea>
    </format>
    <format dxfId="244">
      <pivotArea dataOnly="0" labelOnly="1" fieldPosition="0">
        <references count="6">
          <reference field="1" count="1" selected="0">
            <x v="9"/>
          </reference>
          <reference field="3" count="1" selected="0">
            <x v="68"/>
          </reference>
          <reference field="4" count="1" selected="0">
            <x v="87"/>
          </reference>
          <reference field="6" count="1" selected="0">
            <x v="96"/>
          </reference>
          <reference field="7" count="1" selected="0">
            <x v="94"/>
          </reference>
          <reference field="8" count="1">
            <x v="4"/>
          </reference>
        </references>
      </pivotArea>
    </format>
    <format dxfId="243">
      <pivotArea dataOnly="0" labelOnly="1" fieldPosition="0">
        <references count="6">
          <reference field="1" count="1" selected="0">
            <x v="9"/>
          </reference>
          <reference field="3" count="1" selected="0">
            <x v="68"/>
          </reference>
          <reference field="4" count="1" selected="0">
            <x v="179"/>
          </reference>
          <reference field="6" count="1" selected="0">
            <x v="0"/>
          </reference>
          <reference field="7" count="1" selected="0">
            <x v="101"/>
          </reference>
          <reference field="8" count="1">
            <x v="4"/>
          </reference>
        </references>
      </pivotArea>
    </format>
    <format dxfId="242">
      <pivotArea dataOnly="0" labelOnly="1" fieldPosition="0">
        <references count="6">
          <reference field="1" count="1" selected="0">
            <x v="10"/>
          </reference>
          <reference field="3" count="1" selected="0">
            <x v="33"/>
          </reference>
          <reference field="4" count="1" selected="0">
            <x v="201"/>
          </reference>
          <reference field="6" count="1" selected="0">
            <x v="141"/>
          </reference>
          <reference field="7" count="1" selected="0">
            <x v="111"/>
          </reference>
          <reference field="8" count="1">
            <x v="3"/>
          </reference>
        </references>
      </pivotArea>
    </format>
    <format dxfId="241">
      <pivotArea dataOnly="0" labelOnly="1" fieldPosition="0">
        <references count="6">
          <reference field="1" count="1" selected="0">
            <x v="10"/>
          </reference>
          <reference field="3" count="1" selected="0">
            <x v="47"/>
          </reference>
          <reference field="4" count="1" selected="0">
            <x v="34"/>
          </reference>
          <reference field="6" count="1" selected="0">
            <x v="94"/>
          </reference>
          <reference field="7" count="1" selected="0">
            <x v="150"/>
          </reference>
          <reference field="8" count="1">
            <x v="1"/>
          </reference>
        </references>
      </pivotArea>
    </format>
    <format dxfId="240">
      <pivotArea dataOnly="0" labelOnly="1" fieldPosition="0">
        <references count="6">
          <reference field="1" count="1" selected="0">
            <x v="10"/>
          </reference>
          <reference field="3" count="1" selected="0">
            <x v="47"/>
          </reference>
          <reference field="4" count="1" selected="0">
            <x v="35"/>
          </reference>
          <reference field="6" count="1" selected="0">
            <x v="94"/>
          </reference>
          <reference field="7" count="1" selected="0">
            <x v="150"/>
          </reference>
          <reference field="8" count="1">
            <x v="1"/>
          </reference>
        </references>
      </pivotArea>
    </format>
    <format dxfId="239">
      <pivotArea dataOnly="0" labelOnly="1" fieldPosition="0">
        <references count="6">
          <reference field="1" count="1" selected="0">
            <x v="10"/>
          </reference>
          <reference field="3" count="1" selected="0">
            <x v="47"/>
          </reference>
          <reference field="4" count="1" selected="0">
            <x v="174"/>
          </reference>
          <reference field="6" count="1" selected="0">
            <x v="73"/>
          </reference>
          <reference field="7" count="1" selected="0">
            <x v="181"/>
          </reference>
          <reference field="8" count="1">
            <x v="2"/>
          </reference>
        </references>
      </pivotArea>
    </format>
    <format dxfId="238">
      <pivotArea dataOnly="0" labelOnly="1" fieldPosition="0">
        <references count="6">
          <reference field="1" count="1" selected="0">
            <x v="10"/>
          </reference>
          <reference field="3" count="1" selected="0">
            <x v="56"/>
          </reference>
          <reference field="4" count="1" selected="0">
            <x v="201"/>
          </reference>
          <reference field="6" count="1" selected="0">
            <x v="141"/>
          </reference>
          <reference field="7" count="1" selected="0">
            <x v="111"/>
          </reference>
          <reference field="8" count="1">
            <x v="3"/>
          </reference>
        </references>
      </pivotArea>
    </format>
    <format dxfId="237">
      <pivotArea dataOnly="0" labelOnly="1" fieldPosition="0">
        <references count="6">
          <reference field="1" count="1" selected="0">
            <x v="10"/>
          </reference>
          <reference field="3" count="1" selected="0">
            <x v="58"/>
          </reference>
          <reference field="4" count="1" selected="0">
            <x v="201"/>
          </reference>
          <reference field="6" count="1" selected="0">
            <x v="141"/>
          </reference>
          <reference field="7" count="1" selected="0">
            <x v="111"/>
          </reference>
          <reference field="8" count="1">
            <x v="3"/>
          </reference>
        </references>
      </pivotArea>
    </format>
    <format dxfId="236">
      <pivotArea dataOnly="0" labelOnly="1" fieldPosition="0">
        <references count="6">
          <reference field="1" count="1" selected="0">
            <x v="10"/>
          </reference>
          <reference field="3" count="1" selected="0">
            <x v="59"/>
          </reference>
          <reference field="4" count="1" selected="0">
            <x v="49"/>
          </reference>
          <reference field="6" count="1" selected="0">
            <x v="88"/>
          </reference>
          <reference field="7" count="1" selected="0">
            <x v="21"/>
          </reference>
          <reference field="8" count="1">
            <x v="0"/>
          </reference>
        </references>
      </pivotArea>
    </format>
    <format dxfId="235">
      <pivotArea dataOnly="0" labelOnly="1" fieldPosition="0">
        <references count="6">
          <reference field="1" count="1" selected="0">
            <x v="10"/>
          </reference>
          <reference field="3" count="1" selected="0">
            <x v="59"/>
          </reference>
          <reference field="4" count="1" selected="0">
            <x v="51"/>
          </reference>
          <reference field="6" count="1" selected="0">
            <x v="11"/>
          </reference>
          <reference field="7" count="1" selected="0">
            <x v="110"/>
          </reference>
          <reference field="8" count="1">
            <x v="0"/>
          </reference>
        </references>
      </pivotArea>
    </format>
    <format dxfId="234">
      <pivotArea dataOnly="0" labelOnly="1" fieldPosition="0">
        <references count="6">
          <reference field="1" count="1" selected="0">
            <x v="10"/>
          </reference>
          <reference field="3" count="1" selected="0">
            <x v="59"/>
          </reference>
          <reference field="4" count="1" selected="0">
            <x v="93"/>
          </reference>
          <reference field="6" count="1" selected="0">
            <x v="38"/>
          </reference>
          <reference field="7" count="1" selected="0">
            <x v="69"/>
          </reference>
          <reference field="8" count="1">
            <x v="4"/>
          </reference>
        </references>
      </pivotArea>
    </format>
    <format dxfId="233">
      <pivotArea dataOnly="0" labelOnly="1" fieldPosition="0">
        <references count="6">
          <reference field="1" count="1" selected="0">
            <x v="10"/>
          </reference>
          <reference field="3" count="1" selected="0">
            <x v="59"/>
          </reference>
          <reference field="4" count="1" selected="0">
            <x v="100"/>
          </reference>
          <reference field="6" count="1" selected="0">
            <x v="129"/>
          </reference>
          <reference field="7" count="1" selected="0">
            <x v="33"/>
          </reference>
          <reference field="8" count="1">
            <x v="0"/>
          </reference>
        </references>
      </pivotArea>
    </format>
    <format dxfId="232">
      <pivotArea dataOnly="0" labelOnly="1" fieldPosition="0">
        <references count="6">
          <reference field="1" count="1" selected="0">
            <x v="10"/>
          </reference>
          <reference field="3" count="1" selected="0">
            <x v="59"/>
          </reference>
          <reference field="4" count="1" selected="0">
            <x v="129"/>
          </reference>
          <reference field="6" count="1" selected="0">
            <x v="143"/>
          </reference>
          <reference field="7" count="1" selected="0">
            <x v="194"/>
          </reference>
          <reference field="8" count="1">
            <x v="1"/>
          </reference>
        </references>
      </pivotArea>
    </format>
    <format dxfId="231">
      <pivotArea dataOnly="0" labelOnly="1" fieldPosition="0">
        <references count="6">
          <reference field="1" count="1" selected="0">
            <x v="10"/>
          </reference>
          <reference field="3" count="1" selected="0">
            <x v="59"/>
          </reference>
          <reference field="4" count="1" selected="0">
            <x v="147"/>
          </reference>
          <reference field="6" count="1" selected="0">
            <x v="49"/>
          </reference>
          <reference field="7" count="1" selected="0">
            <x v="129"/>
          </reference>
          <reference field="8" count="1">
            <x v="4"/>
          </reference>
        </references>
      </pivotArea>
    </format>
    <format dxfId="230">
      <pivotArea dataOnly="0" labelOnly="1" fieldPosition="0">
        <references count="6">
          <reference field="1" count="1" selected="0">
            <x v="10"/>
          </reference>
          <reference field="3" count="1" selected="0">
            <x v="60"/>
          </reference>
          <reference field="4" count="1" selected="0">
            <x v="48"/>
          </reference>
          <reference field="6" count="1" selected="0">
            <x v="88"/>
          </reference>
          <reference field="7" count="1" selected="0">
            <x v="21"/>
          </reference>
          <reference field="8" count="1">
            <x v="0"/>
          </reference>
        </references>
      </pivotArea>
    </format>
    <format dxfId="229">
      <pivotArea dataOnly="0" labelOnly="1" fieldPosition="0">
        <references count="6">
          <reference field="1" count="1" selected="0">
            <x v="10"/>
          </reference>
          <reference field="3" count="1" selected="0">
            <x v="60"/>
          </reference>
          <reference field="4" count="1" selected="0">
            <x v="51"/>
          </reference>
          <reference field="6" count="1" selected="0">
            <x v="11"/>
          </reference>
          <reference field="7" count="1" selected="0">
            <x v="110"/>
          </reference>
          <reference field="8" count="1">
            <x v="4"/>
          </reference>
        </references>
      </pivotArea>
    </format>
    <format dxfId="228">
      <pivotArea dataOnly="0" labelOnly="1" fieldPosition="0">
        <references count="6">
          <reference field="1" count="1" selected="0">
            <x v="10"/>
          </reference>
          <reference field="3" count="1" selected="0">
            <x v="60"/>
          </reference>
          <reference field="4" count="1" selected="0">
            <x v="53"/>
          </reference>
          <reference field="6" count="1" selected="0">
            <x v="72"/>
          </reference>
          <reference field="7" count="1" selected="0">
            <x v="54"/>
          </reference>
          <reference field="8" count="1">
            <x v="0"/>
          </reference>
        </references>
      </pivotArea>
    </format>
    <format dxfId="227">
      <pivotArea dataOnly="0" labelOnly="1" fieldPosition="0">
        <references count="6">
          <reference field="1" count="1" selected="0">
            <x v="10"/>
          </reference>
          <reference field="3" count="1" selected="0">
            <x v="60"/>
          </reference>
          <reference field="4" count="1" selected="0">
            <x v="61"/>
          </reference>
          <reference field="6" count="1" selected="0">
            <x v="7"/>
          </reference>
          <reference field="7" count="1" selected="0">
            <x v="9"/>
          </reference>
          <reference field="8" count="1">
            <x v="4"/>
          </reference>
        </references>
      </pivotArea>
    </format>
    <format dxfId="226">
      <pivotArea dataOnly="0" labelOnly="1" fieldPosition="0">
        <references count="6">
          <reference field="1" count="1" selected="0">
            <x v="10"/>
          </reference>
          <reference field="3" count="1" selected="0">
            <x v="60"/>
          </reference>
          <reference field="4" count="1" selected="0">
            <x v="93"/>
          </reference>
          <reference field="6" count="1" selected="0">
            <x v="38"/>
          </reference>
          <reference field="7" count="1" selected="0">
            <x v="69"/>
          </reference>
          <reference field="8" count="1">
            <x v="4"/>
          </reference>
        </references>
      </pivotArea>
    </format>
    <format dxfId="225">
      <pivotArea dataOnly="0" labelOnly="1" fieldPosition="0">
        <references count="6">
          <reference field="1" count="1" selected="0">
            <x v="10"/>
          </reference>
          <reference field="3" count="1" selected="0">
            <x v="60"/>
          </reference>
          <reference field="4" count="1" selected="0">
            <x v="158"/>
          </reference>
          <reference field="6" count="1" selected="0">
            <x v="138"/>
          </reference>
          <reference field="7" count="1" selected="0">
            <x v="34"/>
          </reference>
          <reference field="8" count="1">
            <x v="0"/>
          </reference>
        </references>
      </pivotArea>
    </format>
    <format dxfId="224">
      <pivotArea dataOnly="0" labelOnly="1" fieldPosition="0">
        <references count="6">
          <reference field="1" count="1" selected="0">
            <x v="10"/>
          </reference>
          <reference field="3" count="1" selected="0">
            <x v="61"/>
          </reference>
          <reference field="4" count="1" selected="0">
            <x v="201"/>
          </reference>
          <reference field="6" count="1" selected="0">
            <x v="141"/>
          </reference>
          <reference field="7" count="1" selected="0">
            <x v="111"/>
          </reference>
          <reference field="8" count="1">
            <x v="3"/>
          </reference>
        </references>
      </pivotArea>
    </format>
    <format dxfId="223">
      <pivotArea dataOnly="0" labelOnly="1" fieldPosition="0">
        <references count="6">
          <reference field="1" count="1" selected="0">
            <x v="10"/>
          </reference>
          <reference field="3" count="1" selected="0">
            <x v="76"/>
          </reference>
          <reference field="4" count="1" selected="0">
            <x v="55"/>
          </reference>
          <reference field="6" count="1" selected="0">
            <x v="123"/>
          </reference>
          <reference field="7" count="1" selected="0">
            <x v="76"/>
          </reference>
          <reference field="8" count="1">
            <x v="2"/>
          </reference>
        </references>
      </pivotArea>
    </format>
    <format dxfId="222">
      <pivotArea dataOnly="0" labelOnly="1" fieldPosition="0">
        <references count="6">
          <reference field="1" count="1" selected="0">
            <x v="10"/>
          </reference>
          <reference field="3" count="1" selected="0">
            <x v="76"/>
          </reference>
          <reference field="4" count="1" selected="0">
            <x v="114"/>
          </reference>
          <reference field="6" count="1" selected="0">
            <x v="52"/>
          </reference>
          <reference field="7" count="1" selected="0">
            <x v="145"/>
          </reference>
          <reference field="8" count="1">
            <x v="2"/>
          </reference>
        </references>
      </pivotArea>
    </format>
    <format dxfId="221">
      <pivotArea dataOnly="0" labelOnly="1" fieldPosition="0">
        <references count="6">
          <reference field="1" count="1" selected="0">
            <x v="10"/>
          </reference>
          <reference field="3" count="1" selected="0">
            <x v="76"/>
          </reference>
          <reference field="4" count="1" selected="0">
            <x v="125"/>
          </reference>
          <reference field="6" count="1" selected="0">
            <x v="135"/>
          </reference>
          <reference field="7" count="1" selected="0">
            <x v="184"/>
          </reference>
          <reference field="8" count="1">
            <x v="2"/>
          </reference>
        </references>
      </pivotArea>
    </format>
    <format dxfId="220">
      <pivotArea dataOnly="0" labelOnly="1" fieldPosition="0">
        <references count="6">
          <reference field="1" count="1" selected="0">
            <x v="10"/>
          </reference>
          <reference field="3" count="1" selected="0">
            <x v="76"/>
          </reference>
          <reference field="4" count="1" selected="0">
            <x v="151"/>
          </reference>
          <reference field="6" count="1" selected="0">
            <x v="127"/>
          </reference>
          <reference field="7" count="1" selected="0">
            <x v="142"/>
          </reference>
          <reference field="8" count="1">
            <x v="2"/>
          </reference>
        </references>
      </pivotArea>
    </format>
    <format dxfId="219">
      <pivotArea dataOnly="0" labelOnly="1" fieldPosition="0">
        <references count="6">
          <reference field="1" count="1" selected="0">
            <x v="10"/>
          </reference>
          <reference field="3" count="1" selected="0">
            <x v="76"/>
          </reference>
          <reference field="4" count="1" selected="0">
            <x v="165"/>
          </reference>
          <reference field="6" count="1" selected="0">
            <x v="32"/>
          </reference>
          <reference field="7" count="1" selected="0">
            <x v="84"/>
          </reference>
          <reference field="8" count="1">
            <x v="2"/>
          </reference>
        </references>
      </pivotArea>
    </format>
    <format dxfId="218">
      <pivotArea dataOnly="0" labelOnly="1" fieldPosition="0">
        <references count="6">
          <reference field="1" count="1" selected="0">
            <x v="10"/>
          </reference>
          <reference field="3" count="1" selected="0">
            <x v="76"/>
          </reference>
          <reference field="4" count="1" selected="0">
            <x v="180"/>
          </reference>
          <reference field="6" count="1" selected="0">
            <x v="137"/>
          </reference>
          <reference field="7" count="1" selected="0">
            <x v="192"/>
          </reference>
          <reference field="8" count="1">
            <x v="4"/>
          </reference>
        </references>
      </pivotArea>
    </format>
    <format dxfId="217">
      <pivotArea dataOnly="0" labelOnly="1" fieldPosition="0">
        <references count="6">
          <reference field="1" count="1" selected="0">
            <x v="10"/>
          </reference>
          <reference field="3" count="1" selected="0">
            <x v="131"/>
          </reference>
          <reference field="4" count="1" selected="0">
            <x v="51"/>
          </reference>
          <reference field="6" count="1" selected="0">
            <x v="1"/>
          </reference>
          <reference field="7" count="1" selected="0">
            <x v="42"/>
          </reference>
          <reference field="8" count="1">
            <x v="4"/>
          </reference>
        </references>
      </pivotArea>
    </format>
    <format dxfId="216">
      <pivotArea dataOnly="0" labelOnly="1" fieldPosition="0">
        <references count="6">
          <reference field="1" count="1" selected="0">
            <x v="10"/>
          </reference>
          <reference field="3" count="1" selected="0">
            <x v="131"/>
          </reference>
          <reference field="4" count="1" selected="0">
            <x v="69"/>
          </reference>
          <reference field="6" count="1" selected="0">
            <x v="51"/>
          </reference>
          <reference field="7" count="1" selected="0">
            <x v="47"/>
          </reference>
          <reference field="8" count="1">
            <x v="0"/>
          </reference>
        </references>
      </pivotArea>
    </format>
    <format dxfId="215">
      <pivotArea dataOnly="0" labelOnly="1" fieldPosition="0">
        <references count="6">
          <reference field="1" count="1" selected="0">
            <x v="10"/>
          </reference>
          <reference field="3" count="1" selected="0">
            <x v="131"/>
          </reference>
          <reference field="4" count="1" selected="0">
            <x v="69"/>
          </reference>
          <reference field="6" count="1" selected="0">
            <x v="136"/>
          </reference>
          <reference field="7" count="1" selected="0">
            <x v="47"/>
          </reference>
          <reference field="8" count="1">
            <x v="0"/>
          </reference>
        </references>
      </pivotArea>
    </format>
    <format dxfId="214">
      <pivotArea dataOnly="0" labelOnly="1" fieldPosition="0">
        <references count="6">
          <reference field="1" count="1" selected="0">
            <x v="10"/>
          </reference>
          <reference field="3" count="1" selected="0">
            <x v="131"/>
          </reference>
          <reference field="4" count="1" selected="0">
            <x v="130"/>
          </reference>
          <reference field="6" count="1" selected="0">
            <x v="47"/>
          </reference>
          <reference field="7" count="1" selected="0">
            <x v="36"/>
          </reference>
          <reference field="8" count="1">
            <x v="1"/>
          </reference>
        </references>
      </pivotArea>
    </format>
    <format dxfId="213">
      <pivotArea dataOnly="0" labelOnly="1" fieldPosition="0">
        <references count="6">
          <reference field="1" count="1" selected="0">
            <x v="11"/>
          </reference>
          <reference field="3" count="1" selected="0">
            <x v="1"/>
          </reference>
          <reference field="4" count="1" selected="0">
            <x v="201"/>
          </reference>
          <reference field="6" count="1" selected="0">
            <x v="141"/>
          </reference>
          <reference field="7" count="1" selected="0">
            <x v="111"/>
          </reference>
          <reference field="8" count="1">
            <x v="3"/>
          </reference>
        </references>
      </pivotArea>
    </format>
    <format dxfId="212">
      <pivotArea dataOnly="0" labelOnly="1" fieldPosition="0">
        <references count="6">
          <reference field="1" count="1" selected="0">
            <x v="11"/>
          </reference>
          <reference field="3" count="1" selected="0">
            <x v="4"/>
          </reference>
          <reference field="4" count="1" selected="0">
            <x v="0"/>
          </reference>
          <reference field="6" count="1" selected="0">
            <x v="97"/>
          </reference>
          <reference field="7" count="1" selected="0">
            <x v="72"/>
          </reference>
          <reference field="8" count="1">
            <x v="4"/>
          </reference>
        </references>
      </pivotArea>
    </format>
    <format dxfId="211">
      <pivotArea dataOnly="0" labelOnly="1" fieldPosition="0">
        <references count="6">
          <reference field="1" count="1" selected="0">
            <x v="11"/>
          </reference>
          <reference field="3" count="1" selected="0">
            <x v="4"/>
          </reference>
          <reference field="4" count="1" selected="0">
            <x v="24"/>
          </reference>
          <reference field="6" count="1" selected="0">
            <x v="102"/>
          </reference>
          <reference field="7" count="1" selected="0">
            <x v="171"/>
          </reference>
          <reference field="8" count="1">
            <x v="5"/>
          </reference>
        </references>
      </pivotArea>
    </format>
    <format dxfId="210">
      <pivotArea dataOnly="0" labelOnly="1" fieldPosition="0">
        <references count="6">
          <reference field="1" count="1" selected="0">
            <x v="11"/>
          </reference>
          <reference field="3" count="1" selected="0">
            <x v="4"/>
          </reference>
          <reference field="4" count="1" selected="0">
            <x v="102"/>
          </reference>
          <reference field="6" count="1" selected="0">
            <x v="59"/>
          </reference>
          <reference field="7" count="1" selected="0">
            <x v="179"/>
          </reference>
          <reference field="8" count="1">
            <x v="4"/>
          </reference>
        </references>
      </pivotArea>
    </format>
    <format dxfId="209">
      <pivotArea dataOnly="0" labelOnly="1" fieldPosition="0">
        <references count="6">
          <reference field="1" count="1" selected="0">
            <x v="11"/>
          </reference>
          <reference field="3" count="1" selected="0">
            <x v="4"/>
          </reference>
          <reference field="4" count="1" selected="0">
            <x v="137"/>
          </reference>
          <reference field="6" count="1" selected="0">
            <x v="140"/>
          </reference>
          <reference field="7" count="1" selected="0">
            <x v="14"/>
          </reference>
          <reference field="8" count="1">
            <x v="4"/>
          </reference>
        </references>
      </pivotArea>
    </format>
    <format dxfId="208">
      <pivotArea dataOnly="0" labelOnly="1" fieldPosition="0">
        <references count="6">
          <reference field="1" count="1" selected="0">
            <x v="11"/>
          </reference>
          <reference field="3" count="1" selected="0">
            <x v="4"/>
          </reference>
          <reference field="4" count="1" selected="0">
            <x v="190"/>
          </reference>
          <reference field="6" count="1" selected="0">
            <x v="98"/>
          </reference>
          <reference field="7" count="1" selected="0">
            <x v="187"/>
          </reference>
          <reference field="8" count="1">
            <x v="4"/>
          </reference>
        </references>
      </pivotArea>
    </format>
    <format dxfId="207">
      <pivotArea dataOnly="0" labelOnly="1" fieldPosition="0">
        <references count="6">
          <reference field="1" count="1" selected="0">
            <x v="11"/>
          </reference>
          <reference field="3" count="1" selected="0">
            <x v="5"/>
          </reference>
          <reference field="4" count="1" selected="0">
            <x v="1"/>
          </reference>
          <reference field="6" count="1" selected="0">
            <x v="110"/>
          </reference>
          <reference field="7" count="1" selected="0">
            <x v="85"/>
          </reference>
          <reference field="8" count="1">
            <x v="2"/>
          </reference>
        </references>
      </pivotArea>
    </format>
    <format dxfId="206">
      <pivotArea dataOnly="0" labelOnly="1" fieldPosition="0">
        <references count="6">
          <reference field="1" count="1" selected="0">
            <x v="11"/>
          </reference>
          <reference field="3" count="1" selected="0">
            <x v="5"/>
          </reference>
          <reference field="4" count="1" selected="0">
            <x v="105"/>
          </reference>
          <reference field="6" count="1" selected="0">
            <x v="90"/>
          </reference>
          <reference field="7" count="1" selected="0">
            <x v="39"/>
          </reference>
          <reference field="8" count="1">
            <x v="2"/>
          </reference>
        </references>
      </pivotArea>
    </format>
    <format dxfId="205">
      <pivotArea dataOnly="0" labelOnly="1" fieldPosition="0">
        <references count="6">
          <reference field="1" count="1" selected="0">
            <x v="11"/>
          </reference>
          <reference field="3" count="1" selected="0">
            <x v="5"/>
          </reference>
          <reference field="4" count="1" selected="0">
            <x v="121"/>
          </reference>
          <reference field="6" count="1" selected="0">
            <x v="42"/>
          </reference>
          <reference field="7" count="1" selected="0">
            <x v="140"/>
          </reference>
          <reference field="8" count="1">
            <x v="4"/>
          </reference>
        </references>
      </pivotArea>
    </format>
    <format dxfId="204">
      <pivotArea dataOnly="0" labelOnly="1" fieldPosition="0">
        <references count="6">
          <reference field="1" count="1" selected="0">
            <x v="11"/>
          </reference>
          <reference field="3" count="1" selected="0">
            <x v="5"/>
          </reference>
          <reference field="4" count="1" selected="0">
            <x v="144"/>
          </reference>
          <reference field="6" count="1" selected="0">
            <x v="162"/>
          </reference>
          <reference field="7" count="1" selected="0">
            <x v="121"/>
          </reference>
          <reference field="8" count="1">
            <x v="4"/>
          </reference>
        </references>
      </pivotArea>
    </format>
    <format dxfId="203">
      <pivotArea dataOnly="0" labelOnly="1" fieldPosition="0">
        <references count="6">
          <reference field="1" count="1" selected="0">
            <x v="11"/>
          </reference>
          <reference field="3" count="1" selected="0">
            <x v="5"/>
          </reference>
          <reference field="4" count="1" selected="0">
            <x v="149"/>
          </reference>
          <reference field="6" count="1" selected="0">
            <x v="158"/>
          </reference>
          <reference field="7" count="1" selected="0">
            <x v="65"/>
          </reference>
          <reference field="8" count="1">
            <x v="0"/>
          </reference>
        </references>
      </pivotArea>
    </format>
    <format dxfId="202">
      <pivotArea dataOnly="0" labelOnly="1" fieldPosition="0">
        <references count="6">
          <reference field="1" count="1" selected="0">
            <x v="11"/>
          </reference>
          <reference field="3" count="1" selected="0">
            <x v="16"/>
          </reference>
          <reference field="4" count="1" selected="0">
            <x v="201"/>
          </reference>
          <reference field="6" count="1" selected="0">
            <x v="141"/>
          </reference>
          <reference field="7" count="1" selected="0">
            <x v="111"/>
          </reference>
          <reference field="8" count="1">
            <x v="3"/>
          </reference>
        </references>
      </pivotArea>
    </format>
    <format dxfId="201">
      <pivotArea dataOnly="0" labelOnly="1" fieldPosition="0">
        <references count="6">
          <reference field="1" count="1" selected="0">
            <x v="11"/>
          </reference>
          <reference field="3" count="1" selected="0">
            <x v="36"/>
          </reference>
          <reference field="4" count="1" selected="0">
            <x v="7"/>
          </reference>
          <reference field="6" count="1" selected="0">
            <x v="63"/>
          </reference>
          <reference field="7" count="1" selected="0">
            <x v="172"/>
          </reference>
          <reference field="8" count="1">
            <x v="5"/>
          </reference>
        </references>
      </pivotArea>
    </format>
    <format dxfId="200">
      <pivotArea dataOnly="0" labelOnly="1" fieldPosition="0">
        <references count="6">
          <reference field="1" count="1" selected="0">
            <x v="11"/>
          </reference>
          <reference field="3" count="1" selected="0">
            <x v="36"/>
          </reference>
          <reference field="4" count="1" selected="0">
            <x v="13"/>
          </reference>
          <reference field="6" count="1" selected="0">
            <x v="164"/>
          </reference>
          <reference field="7" count="1" selected="0">
            <x v="31"/>
          </reference>
          <reference field="8" count="1">
            <x v="4"/>
          </reference>
        </references>
      </pivotArea>
    </format>
    <format dxfId="199">
      <pivotArea dataOnly="0" labelOnly="1" fieldPosition="0">
        <references count="6">
          <reference field="1" count="1" selected="0">
            <x v="11"/>
          </reference>
          <reference field="3" count="1" selected="0">
            <x v="36"/>
          </reference>
          <reference field="4" count="1" selected="0">
            <x v="14"/>
          </reference>
          <reference field="6" count="1" selected="0">
            <x v="164"/>
          </reference>
          <reference field="7" count="1" selected="0">
            <x v="49"/>
          </reference>
          <reference field="8" count="1">
            <x v="4"/>
          </reference>
        </references>
      </pivotArea>
    </format>
    <format dxfId="198">
      <pivotArea dataOnly="0" labelOnly="1" fieldPosition="0">
        <references count="6">
          <reference field="1" count="1" selected="0">
            <x v="11"/>
          </reference>
          <reference field="3" count="1" selected="0">
            <x v="36"/>
          </reference>
          <reference field="4" count="1" selected="0">
            <x v="31"/>
          </reference>
          <reference field="6" count="1" selected="0">
            <x v="160"/>
          </reference>
          <reference field="7" count="1" selected="0">
            <x v="67"/>
          </reference>
          <reference field="8" count="1">
            <x v="4"/>
          </reference>
        </references>
      </pivotArea>
    </format>
    <format dxfId="197">
      <pivotArea dataOnly="0" labelOnly="1" fieldPosition="0">
        <references count="6">
          <reference field="1" count="1" selected="0">
            <x v="11"/>
          </reference>
          <reference field="3" count="1" selected="0">
            <x v="36"/>
          </reference>
          <reference field="4" count="1" selected="0">
            <x v="46"/>
          </reference>
          <reference field="6" count="1" selected="0">
            <x v="83"/>
          </reference>
          <reference field="7" count="1" selected="0">
            <x v="11"/>
          </reference>
          <reference field="8" count="1">
            <x v="5"/>
          </reference>
        </references>
      </pivotArea>
    </format>
    <format dxfId="196">
      <pivotArea dataOnly="0" labelOnly="1" fieldPosition="0">
        <references count="6">
          <reference field="1" count="1" selected="0">
            <x v="11"/>
          </reference>
          <reference field="3" count="1" selected="0">
            <x v="36"/>
          </reference>
          <reference field="4" count="1" selected="0">
            <x v="79"/>
          </reference>
          <reference field="6" count="1" selected="0">
            <x v="74"/>
          </reference>
          <reference field="7" count="1" selected="0">
            <x v="127"/>
          </reference>
          <reference field="8" count="1">
            <x v="4"/>
          </reference>
        </references>
      </pivotArea>
    </format>
    <format dxfId="195">
      <pivotArea dataOnly="0" labelOnly="1" fieldPosition="0">
        <references count="6">
          <reference field="1" count="1" selected="0">
            <x v="11"/>
          </reference>
          <reference field="3" count="1" selected="0">
            <x v="36"/>
          </reference>
          <reference field="4" count="1" selected="0">
            <x v="134"/>
          </reference>
          <reference field="6" count="1" selected="0">
            <x v="84"/>
          </reference>
          <reference field="7" count="1" selected="0">
            <x v="190"/>
          </reference>
          <reference field="8" count="1">
            <x v="5"/>
          </reference>
        </references>
      </pivotArea>
    </format>
    <format dxfId="194">
      <pivotArea dataOnly="0" labelOnly="1" fieldPosition="0">
        <references count="6">
          <reference field="1" count="1" selected="0">
            <x v="11"/>
          </reference>
          <reference field="3" count="1" selected="0">
            <x v="36"/>
          </reference>
          <reference field="4" count="1" selected="0">
            <x v="145"/>
          </reference>
          <reference field="6" count="1" selected="0">
            <x v="70"/>
          </reference>
          <reference field="7" count="1" selected="0">
            <x v="190"/>
          </reference>
          <reference field="8" count="1">
            <x v="5"/>
          </reference>
        </references>
      </pivotArea>
    </format>
    <format dxfId="193">
      <pivotArea dataOnly="0" labelOnly="1" fieldPosition="0">
        <references count="6">
          <reference field="1" count="1" selected="0">
            <x v="11"/>
          </reference>
          <reference field="3" count="1" selected="0">
            <x v="36"/>
          </reference>
          <reference field="4" count="1" selected="0">
            <x v="150"/>
          </reference>
          <reference field="6" count="1" selected="0">
            <x v="89"/>
          </reference>
          <reference field="7" count="1" selected="0">
            <x v="32"/>
          </reference>
          <reference field="8" count="1">
            <x v="4"/>
          </reference>
        </references>
      </pivotArea>
    </format>
    <format dxfId="192">
      <pivotArea dataOnly="0" labelOnly="1" fieldPosition="0">
        <references count="6">
          <reference field="1" count="1" selected="0">
            <x v="11"/>
          </reference>
          <reference field="3" count="1" selected="0">
            <x v="46"/>
          </reference>
          <reference field="4" count="1" selected="0">
            <x v="201"/>
          </reference>
          <reference field="6" count="1" selected="0">
            <x v="141"/>
          </reference>
          <reference field="7" count="1" selected="0">
            <x v="111"/>
          </reference>
          <reference field="8" count="1">
            <x v="3"/>
          </reference>
        </references>
      </pivotArea>
    </format>
    <format dxfId="191">
      <pivotArea dataOnly="0" labelOnly="1" fieldPosition="0">
        <references count="6">
          <reference field="1" count="1" selected="0">
            <x v="11"/>
          </reference>
          <reference field="3" count="1" selected="0">
            <x v="54"/>
          </reference>
          <reference field="4" count="1" selected="0">
            <x v="201"/>
          </reference>
          <reference field="6" count="1" selected="0">
            <x v="141"/>
          </reference>
          <reference field="7" count="1" selected="0">
            <x v="111"/>
          </reference>
          <reference field="8" count="1">
            <x v="3"/>
          </reference>
        </references>
      </pivotArea>
    </format>
    <format dxfId="190">
      <pivotArea dataOnly="0" labelOnly="1" fieldPosition="0">
        <references count="6">
          <reference field="1" count="1" selected="0">
            <x v="11"/>
          </reference>
          <reference field="3" count="1" selected="0">
            <x v="88"/>
          </reference>
          <reference field="4" count="1" selected="0">
            <x v="62"/>
          </reference>
          <reference field="6" count="1" selected="0">
            <x v="49"/>
          </reference>
          <reference field="7" count="1" selected="0">
            <x v="40"/>
          </reference>
          <reference field="8" count="1">
            <x v="2"/>
          </reference>
        </references>
      </pivotArea>
    </format>
    <format dxfId="189">
      <pivotArea dataOnly="0" labelOnly="1" fieldPosition="0">
        <references count="6">
          <reference field="1" count="1" selected="0">
            <x v="11"/>
          </reference>
          <reference field="3" count="1" selected="0">
            <x v="94"/>
          </reference>
          <reference field="4" count="1" selected="0">
            <x v="201"/>
          </reference>
          <reference field="6" count="1" selected="0">
            <x v="141"/>
          </reference>
          <reference field="7" count="1" selected="0">
            <x v="111"/>
          </reference>
          <reference field="8" count="1">
            <x v="3"/>
          </reference>
        </references>
      </pivotArea>
    </format>
    <format dxfId="188">
      <pivotArea dataOnly="0" labelOnly="1" fieldPosition="0">
        <references count="6">
          <reference field="1" count="1" selected="0">
            <x v="11"/>
          </reference>
          <reference field="3" count="1" selected="0">
            <x v="96"/>
          </reference>
          <reference field="4" count="1" selected="0">
            <x v="55"/>
          </reference>
          <reference field="6" count="1" selected="0">
            <x v="107"/>
          </reference>
          <reference field="7" count="1" selected="0">
            <x v="35"/>
          </reference>
          <reference field="8" count="1">
            <x v="4"/>
          </reference>
        </references>
      </pivotArea>
    </format>
    <format dxfId="187">
      <pivotArea dataOnly="0" labelOnly="1" fieldPosition="0">
        <references count="6">
          <reference field="1" count="1" selected="0">
            <x v="11"/>
          </reference>
          <reference field="3" count="1" selected="0">
            <x v="96"/>
          </reference>
          <reference field="4" count="1" selected="0">
            <x v="60"/>
          </reference>
          <reference field="6" count="1" selected="0">
            <x v="79"/>
          </reference>
          <reference field="7" count="1" selected="0">
            <x v="87"/>
          </reference>
          <reference field="8" count="1">
            <x v="4"/>
          </reference>
        </references>
      </pivotArea>
    </format>
    <format dxfId="186">
      <pivotArea dataOnly="0" labelOnly="1" fieldPosition="0">
        <references count="6">
          <reference field="1" count="1" selected="0">
            <x v="11"/>
          </reference>
          <reference field="3" count="1" selected="0">
            <x v="96"/>
          </reference>
          <reference field="4" count="1" selected="0">
            <x v="66"/>
          </reference>
          <reference field="6" count="1" selected="0">
            <x v="49"/>
          </reference>
          <reference field="7" count="1" selected="0">
            <x v="193"/>
          </reference>
          <reference field="8" count="1">
            <x v="4"/>
          </reference>
        </references>
      </pivotArea>
    </format>
    <format dxfId="185">
      <pivotArea dataOnly="0" labelOnly="1" fieldPosition="0">
        <references count="6">
          <reference field="1" count="1" selected="0">
            <x v="11"/>
          </reference>
          <reference field="3" count="1" selected="0">
            <x v="107"/>
          </reference>
          <reference field="4" count="1" selected="0">
            <x v="194"/>
          </reference>
          <reference field="6" count="1" selected="0">
            <x v="109"/>
          </reference>
          <reference field="7" count="1" selected="0">
            <x v="68"/>
          </reference>
          <reference field="8" count="1">
            <x v="4"/>
          </reference>
        </references>
      </pivotArea>
    </format>
    <format dxfId="184">
      <pivotArea dataOnly="0" labelOnly="1" fieldPosition="0">
        <references count="6">
          <reference field="1" count="1" selected="0">
            <x v="11"/>
          </reference>
          <reference field="3" count="1" selected="0">
            <x v="107"/>
          </reference>
          <reference field="4" count="1" selected="0">
            <x v="198"/>
          </reference>
          <reference field="6" count="1" selected="0">
            <x v="92"/>
          </reference>
          <reference field="7" count="1" selected="0">
            <x v="70"/>
          </reference>
          <reference field="8" count="1">
            <x v="4"/>
          </reference>
        </references>
      </pivotArea>
    </format>
    <format dxfId="183">
      <pivotArea dataOnly="0" labelOnly="1" fieldPosition="0">
        <references count="6">
          <reference field="1" count="1" selected="0">
            <x v="11"/>
          </reference>
          <reference field="3" count="1" selected="0">
            <x v="125"/>
          </reference>
          <reference field="4" count="1" selected="0">
            <x v="201"/>
          </reference>
          <reference field="6" count="1" selected="0">
            <x v="141"/>
          </reference>
          <reference field="7" count="1" selected="0">
            <x v="111"/>
          </reference>
          <reference field="8" count="1">
            <x v="3"/>
          </reference>
        </references>
      </pivotArea>
    </format>
    <format dxfId="182">
      <pivotArea dataOnly="0" labelOnly="1" fieldPosition="0">
        <references count="6">
          <reference field="1" count="1" selected="0">
            <x v="11"/>
          </reference>
          <reference field="3" count="1" selected="0">
            <x v="129"/>
          </reference>
          <reference field="4" count="1" selected="0">
            <x v="30"/>
          </reference>
          <reference field="6" count="1" selected="0">
            <x v="66"/>
          </reference>
          <reference field="7" count="1" selected="0">
            <x v="30"/>
          </reference>
          <reference field="8" count="1">
            <x v="4"/>
          </reference>
        </references>
      </pivotArea>
    </format>
    <format dxfId="181">
      <pivotArea dataOnly="0" labelOnly="1" fieldPosition="0">
        <references count="6">
          <reference field="1" count="1" selected="0">
            <x v="11"/>
          </reference>
          <reference field="3" count="1" selected="0">
            <x v="129"/>
          </reference>
          <reference field="4" count="1" selected="0">
            <x v="45"/>
          </reference>
          <reference field="6" count="1" selected="0">
            <x v="119"/>
          </reference>
          <reference field="7" count="1" selected="0">
            <x v="96"/>
          </reference>
          <reference field="8" count="1">
            <x v="4"/>
          </reference>
        </references>
      </pivotArea>
    </format>
    <format dxfId="180">
      <pivotArea dataOnly="0" labelOnly="1" fieldPosition="0">
        <references count="6">
          <reference field="1" count="1" selected="0">
            <x v="11"/>
          </reference>
          <reference field="3" count="1" selected="0">
            <x v="129"/>
          </reference>
          <reference field="4" count="1" selected="0">
            <x v="71"/>
          </reference>
          <reference field="6" count="1" selected="0">
            <x v="57"/>
          </reference>
          <reference field="7" count="1" selected="0">
            <x v="146"/>
          </reference>
          <reference field="8" count="1">
            <x v="4"/>
          </reference>
        </references>
      </pivotArea>
    </format>
    <format dxfId="179">
      <pivotArea dataOnly="0" labelOnly="1" fieldPosition="0">
        <references count="6">
          <reference field="1" count="1" selected="0">
            <x v="11"/>
          </reference>
          <reference field="3" count="1" selected="0">
            <x v="129"/>
          </reference>
          <reference field="4" count="1" selected="0">
            <x v="120"/>
          </reference>
          <reference field="6" count="1" selected="0">
            <x v="24"/>
          </reference>
          <reference field="7" count="1" selected="0">
            <x v="27"/>
          </reference>
          <reference field="8" count="1">
            <x v="4"/>
          </reference>
        </references>
      </pivotArea>
    </format>
    <format dxfId="178">
      <pivotArea dataOnly="0" labelOnly="1" fieldPosition="0">
        <references count="6">
          <reference field="1" count="1" selected="0">
            <x v="11"/>
          </reference>
          <reference field="3" count="1" selected="0">
            <x v="129"/>
          </reference>
          <reference field="4" count="1" selected="0">
            <x v="121"/>
          </reference>
          <reference field="6" count="1" selected="0">
            <x v="42"/>
          </reference>
          <reference field="7" count="1" selected="0">
            <x v="140"/>
          </reference>
          <reference field="8" count="1">
            <x v="4"/>
          </reference>
        </references>
      </pivotArea>
    </format>
    <format dxfId="177">
      <pivotArea dataOnly="0" labelOnly="1" fieldPosition="0">
        <references count="6">
          <reference field="1" count="1" selected="0">
            <x v="11"/>
          </reference>
          <reference field="3" count="1" selected="0">
            <x v="129"/>
          </reference>
          <reference field="4" count="1" selected="0">
            <x v="132"/>
          </reference>
          <reference field="6" count="1" selected="0">
            <x v="15"/>
          </reference>
          <reference field="7" count="1" selected="0">
            <x v="26"/>
          </reference>
          <reference field="8" count="1">
            <x v="4"/>
          </reference>
        </references>
      </pivotArea>
    </format>
    <format dxfId="176">
      <pivotArea dataOnly="0" labelOnly="1" fieldPosition="0">
        <references count="6">
          <reference field="1" count="1" selected="0">
            <x v="11"/>
          </reference>
          <reference field="3" count="1" selected="0">
            <x v="129"/>
          </reference>
          <reference field="4" count="1" selected="0">
            <x v="200"/>
          </reference>
          <reference field="6" count="1" selected="0">
            <x v="21"/>
          </reference>
          <reference field="7" count="1" selected="0">
            <x v="141"/>
          </reference>
          <reference field="8" count="1">
            <x v="4"/>
          </reference>
        </references>
      </pivotArea>
    </format>
    <format dxfId="175">
      <pivotArea dataOnly="0" labelOnly="1" fieldPosition="0">
        <references count="6">
          <reference field="1" count="1" selected="0">
            <x v="11"/>
          </reference>
          <reference field="3" count="1" selected="0">
            <x v="168"/>
          </reference>
          <reference field="4" count="1" selected="0">
            <x v="197"/>
          </reference>
          <reference field="6" count="1" selected="0">
            <x v="91"/>
          </reference>
          <reference field="7" count="1" selected="0">
            <x v="70"/>
          </reference>
          <reference field="8" count="1">
            <x v="4"/>
          </reference>
        </references>
      </pivotArea>
    </format>
    <format dxfId="174">
      <pivotArea dataOnly="0" labelOnly="1" fieldPosition="0">
        <references count="6">
          <reference field="1" count="1" selected="0">
            <x v="11"/>
          </reference>
          <reference field="3" count="1" selected="0">
            <x v="172"/>
          </reference>
          <reference field="4" count="1" selected="0">
            <x v="201"/>
          </reference>
          <reference field="6" count="1" selected="0">
            <x v="141"/>
          </reference>
          <reference field="7" count="1" selected="0">
            <x v="111"/>
          </reference>
          <reference field="8" count="1">
            <x v="3"/>
          </reference>
        </references>
      </pivotArea>
    </format>
    <format dxfId="173">
      <pivotArea dataOnly="0" labelOnly="1" fieldPosition="0">
        <references count="6">
          <reference field="1" count="1" selected="0">
            <x v="12"/>
          </reference>
          <reference field="3" count="1" selected="0">
            <x v="2"/>
          </reference>
          <reference field="4" count="1" selected="0">
            <x v="201"/>
          </reference>
          <reference field="6" count="1" selected="0">
            <x v="141"/>
          </reference>
          <reference field="7" count="1" selected="0">
            <x v="111"/>
          </reference>
          <reference field="8" count="1">
            <x v="3"/>
          </reference>
        </references>
      </pivotArea>
    </format>
    <format dxfId="172">
      <pivotArea dataOnly="0" labelOnly="1" fieldPosition="0">
        <references count="6">
          <reference field="1" count="1" selected="0">
            <x v="12"/>
          </reference>
          <reference field="3" count="1" selected="0">
            <x v="20"/>
          </reference>
          <reference field="4" count="1" selected="0">
            <x v="201"/>
          </reference>
          <reference field="6" count="1" selected="0">
            <x v="141"/>
          </reference>
          <reference field="7" count="1" selected="0">
            <x v="111"/>
          </reference>
          <reference field="8" count="1">
            <x v="3"/>
          </reference>
        </references>
      </pivotArea>
    </format>
    <format dxfId="171">
      <pivotArea dataOnly="0" labelOnly="1" fieldPosition="0">
        <references count="6">
          <reference field="1" count="1" selected="0">
            <x v="12"/>
          </reference>
          <reference field="3" count="1" selected="0">
            <x v="78"/>
          </reference>
          <reference field="4" count="1" selected="0">
            <x v="201"/>
          </reference>
          <reference field="6" count="1" selected="0">
            <x v="141"/>
          </reference>
          <reference field="7" count="1" selected="0">
            <x v="111"/>
          </reference>
          <reference field="8" count="1">
            <x v="3"/>
          </reference>
        </references>
      </pivotArea>
    </format>
    <format dxfId="170">
      <pivotArea dataOnly="0" labelOnly="1" fieldPosition="0">
        <references count="6">
          <reference field="1" count="1" selected="0">
            <x v="12"/>
          </reference>
          <reference field="3" count="1" selected="0">
            <x v="103"/>
          </reference>
          <reference field="4" count="1" selected="0">
            <x v="201"/>
          </reference>
          <reference field="6" count="1" selected="0">
            <x v="141"/>
          </reference>
          <reference field="7" count="1" selected="0">
            <x v="111"/>
          </reference>
          <reference field="8" count="1">
            <x v="3"/>
          </reference>
        </references>
      </pivotArea>
    </format>
    <format dxfId="169">
      <pivotArea dataOnly="0" labelOnly="1" fieldPosition="0">
        <references count="6">
          <reference field="1" count="1" selected="0">
            <x v="12"/>
          </reference>
          <reference field="3" count="1" selected="0">
            <x v="135"/>
          </reference>
          <reference field="4" count="1" selected="0">
            <x v="201"/>
          </reference>
          <reference field="6" count="1" selected="0">
            <x v="141"/>
          </reference>
          <reference field="7" count="1" selected="0">
            <x v="111"/>
          </reference>
          <reference field="8" count="1">
            <x v="3"/>
          </reference>
        </references>
      </pivotArea>
    </format>
    <format dxfId="168">
      <pivotArea dataOnly="0" labelOnly="1" fieldPosition="0">
        <references count="6">
          <reference field="1" count="1" selected="0">
            <x v="12"/>
          </reference>
          <reference field="3" count="1" selected="0">
            <x v="162"/>
          </reference>
          <reference field="4" count="1" selected="0">
            <x v="201"/>
          </reference>
          <reference field="6" count="1" selected="0">
            <x v="141"/>
          </reference>
          <reference field="7" count="1" selected="0">
            <x v="111"/>
          </reference>
          <reference field="8" count="1">
            <x v="3"/>
          </reference>
        </references>
      </pivotArea>
    </format>
    <format dxfId="167">
      <pivotArea dataOnly="0" labelOnly="1" fieldPosition="0">
        <references count="6">
          <reference field="1" count="1" selected="0">
            <x v="12"/>
          </reference>
          <reference field="3" count="1" selected="0">
            <x v="164"/>
          </reference>
          <reference field="4" count="1" selected="0">
            <x v="171"/>
          </reference>
          <reference field="6" count="1" selected="0">
            <x v="56"/>
          </reference>
          <reference field="7" count="1" selected="0">
            <x v="125"/>
          </reference>
          <reference field="8" count="1">
            <x v="4"/>
          </reference>
        </references>
      </pivotArea>
    </format>
    <format dxfId="166">
      <pivotArea dataOnly="0" labelOnly="1" fieldPosition="0">
        <references count="6">
          <reference field="1" count="1" selected="0">
            <x v="12"/>
          </reference>
          <reference field="3" count="1" selected="0">
            <x v="164"/>
          </reference>
          <reference field="4" count="1" selected="0">
            <x v="172"/>
          </reference>
          <reference field="6" count="1" selected="0">
            <x v="56"/>
          </reference>
          <reference field="7" count="1" selected="0">
            <x v="124"/>
          </reference>
          <reference field="8" count="1">
            <x v="5"/>
          </reference>
        </references>
      </pivotArea>
    </format>
    <format dxfId="165">
      <pivotArea dataOnly="0" labelOnly="1" fieldPosition="0">
        <references count="6">
          <reference field="1" count="1" selected="0">
            <x v="12"/>
          </reference>
          <reference field="3" count="1" selected="0">
            <x v="165"/>
          </reference>
          <reference field="4" count="1" selected="0">
            <x v="201"/>
          </reference>
          <reference field="6" count="1" selected="0">
            <x v="141"/>
          </reference>
          <reference field="7" count="1" selected="0">
            <x v="111"/>
          </reference>
          <reference field="8" count="1">
            <x v="3"/>
          </reference>
        </references>
      </pivotArea>
    </format>
    <format dxfId="164">
      <pivotArea dataOnly="0" labelOnly="1" fieldPosition="0">
        <references count="6">
          <reference field="1" count="1" selected="0">
            <x v="12"/>
          </reference>
          <reference field="3" count="1" selected="0">
            <x v="166"/>
          </reference>
          <reference field="4" count="1" selected="0">
            <x v="6"/>
          </reference>
          <reference field="6" count="1" selected="0">
            <x v="44"/>
          </reference>
          <reference field="7" count="1" selected="0">
            <x v="58"/>
          </reference>
          <reference field="8" count="1">
            <x v="0"/>
          </reference>
        </references>
      </pivotArea>
    </format>
    <format dxfId="163">
      <pivotArea dataOnly="0" labelOnly="1" fieldPosition="0">
        <references count="6">
          <reference field="1" count="1" selected="0">
            <x v="12"/>
          </reference>
          <reference field="3" count="1" selected="0">
            <x v="166"/>
          </reference>
          <reference field="4" count="1" selected="0">
            <x v="12"/>
          </reference>
          <reference field="6" count="1" selected="0">
            <x v="134"/>
          </reference>
          <reference field="7" count="1" selected="0">
            <x v="58"/>
          </reference>
          <reference field="8" count="1">
            <x v="0"/>
          </reference>
        </references>
      </pivotArea>
    </format>
    <format dxfId="162">
      <pivotArea dataOnly="0" labelOnly="1" fieldPosition="0">
        <references count="6">
          <reference field="1" count="1" selected="0">
            <x v="12"/>
          </reference>
          <reference field="3" count="1" selected="0">
            <x v="166"/>
          </reference>
          <reference field="4" count="1" selected="0">
            <x v="27"/>
          </reference>
          <reference field="6" count="1" selected="0">
            <x v="120"/>
          </reference>
          <reference field="7" count="1" selected="0">
            <x v="53"/>
          </reference>
          <reference field="8" count="1">
            <x v="4"/>
          </reference>
        </references>
      </pivotArea>
    </format>
    <format dxfId="161">
      <pivotArea dataOnly="0" labelOnly="1" fieldPosition="0">
        <references count="6">
          <reference field="1" count="1" selected="0">
            <x v="12"/>
          </reference>
          <reference field="3" count="1" selected="0">
            <x v="166"/>
          </reference>
          <reference field="4" count="1" selected="0">
            <x v="161"/>
          </reference>
          <reference field="6" count="1" selected="0">
            <x v="87"/>
          </reference>
          <reference field="7" count="1" selected="0">
            <x v="178"/>
          </reference>
          <reference field="8" count="1">
            <x v="4"/>
          </reference>
        </references>
      </pivotArea>
    </format>
    <format dxfId="160">
      <pivotArea dataOnly="0" labelOnly="1" fieldPosition="0">
        <references count="6">
          <reference field="1" count="1" selected="0">
            <x v="12"/>
          </reference>
          <reference field="3" count="1" selected="0">
            <x v="166"/>
          </reference>
          <reference field="4" count="1" selected="0">
            <x v="171"/>
          </reference>
          <reference field="6" count="1" selected="0">
            <x v="56"/>
          </reference>
          <reference field="7" count="1" selected="0">
            <x v="123"/>
          </reference>
          <reference field="8" count="1">
            <x v="5"/>
          </reference>
        </references>
      </pivotArea>
    </format>
    <format dxfId="159">
      <pivotArea dataOnly="0" labelOnly="1" fieldPosition="0">
        <references count="6">
          <reference field="1" count="1" selected="0">
            <x v="13"/>
          </reference>
          <reference field="3" count="1" selected="0">
            <x v="78"/>
          </reference>
          <reference field="4" count="1" selected="0">
            <x v="201"/>
          </reference>
          <reference field="6" count="1" selected="0">
            <x v="141"/>
          </reference>
          <reference field="7" count="1" selected="0">
            <x v="111"/>
          </reference>
          <reference field="8" count="1">
            <x v="3"/>
          </reference>
        </references>
      </pivotArea>
    </format>
    <format dxfId="158">
      <pivotArea dataOnly="0" labelOnly="1" fieldPosition="0">
        <references count="6">
          <reference field="1" count="1" selected="0">
            <x v="13"/>
          </reference>
          <reference field="3" count="1" selected="0">
            <x v="91"/>
          </reference>
          <reference field="4" count="1" selected="0">
            <x v="201"/>
          </reference>
          <reference field="6" count="1" selected="0">
            <x v="141"/>
          </reference>
          <reference field="7" count="1" selected="0">
            <x v="111"/>
          </reference>
          <reference field="8" count="1">
            <x v="3"/>
          </reference>
        </references>
      </pivotArea>
    </format>
    <format dxfId="157">
      <pivotArea dataOnly="0" labelOnly="1" fieldPosition="0">
        <references count="6">
          <reference field="1" count="1" selected="0">
            <x v="13"/>
          </reference>
          <reference field="3" count="1" selected="0">
            <x v="112"/>
          </reference>
          <reference field="4" count="1" selected="0">
            <x v="201"/>
          </reference>
          <reference field="6" count="1" selected="0">
            <x v="141"/>
          </reference>
          <reference field="7" count="1" selected="0">
            <x v="111"/>
          </reference>
          <reference field="8" count="1">
            <x v="3"/>
          </reference>
        </references>
      </pivotArea>
    </format>
    <format dxfId="156">
      <pivotArea dataOnly="0" labelOnly="1" fieldPosition="0">
        <references count="6">
          <reference field="1" count="1" selected="0">
            <x v="13"/>
          </reference>
          <reference field="3" count="1" selected="0">
            <x v="123"/>
          </reference>
          <reference field="4" count="1" selected="0">
            <x v="32"/>
          </reference>
          <reference field="6" count="1" selected="0">
            <x v="117"/>
          </reference>
          <reference field="7" count="1" selected="0">
            <x v="57"/>
          </reference>
          <reference field="8" count="1">
            <x v="0"/>
          </reference>
        </references>
      </pivotArea>
    </format>
    <format dxfId="155">
      <pivotArea dataOnly="0" labelOnly="1" fieldPosition="0">
        <references count="6">
          <reference field="1" count="1" selected="0">
            <x v="13"/>
          </reference>
          <reference field="3" count="1" selected="0">
            <x v="123"/>
          </reference>
          <reference field="4" count="1" selected="0">
            <x v="41"/>
          </reference>
          <reference field="6" count="1" selected="0">
            <x v="9"/>
          </reference>
          <reference field="7" count="1" selected="0">
            <x v="78"/>
          </reference>
          <reference field="8" count="1">
            <x v="0"/>
          </reference>
        </references>
      </pivotArea>
    </format>
    <format dxfId="154">
      <pivotArea dataOnly="0" labelOnly="1" fieldPosition="0">
        <references count="6">
          <reference field="1" count="1" selected="0">
            <x v="13"/>
          </reference>
          <reference field="3" count="1" selected="0">
            <x v="123"/>
          </reference>
          <reference field="4" count="1" selected="0">
            <x v="43"/>
          </reference>
          <reference field="6" count="1" selected="0">
            <x v="75"/>
          </reference>
          <reference field="7" count="1" selected="0">
            <x v="78"/>
          </reference>
          <reference field="8" count="1">
            <x v="0"/>
          </reference>
        </references>
      </pivotArea>
    </format>
    <format dxfId="153">
      <pivotArea dataOnly="0" labelOnly="1" fieldPosition="0">
        <references count="6">
          <reference field="1" count="1" selected="0">
            <x v="13"/>
          </reference>
          <reference field="3" count="1" selected="0">
            <x v="130"/>
          </reference>
          <reference field="4" count="1" selected="0">
            <x v="32"/>
          </reference>
          <reference field="6" count="1" selected="0">
            <x v="118"/>
          </reference>
          <reference field="7" count="1" selected="0">
            <x v="57"/>
          </reference>
          <reference field="8" count="1">
            <x v="0"/>
          </reference>
        </references>
      </pivotArea>
    </format>
    <format dxfId="152">
      <pivotArea dataOnly="0" labelOnly="1" fieldPosition="0">
        <references count="6">
          <reference field="1" count="1" selected="0">
            <x v="13"/>
          </reference>
          <reference field="3" count="1" selected="0">
            <x v="130"/>
          </reference>
          <reference field="4" count="1" selected="0">
            <x v="42"/>
          </reference>
          <reference field="6" count="1" selected="0">
            <x v="53"/>
          </reference>
          <reference field="7" count="1" selected="0">
            <x v="78"/>
          </reference>
          <reference field="8" count="1">
            <x v="0"/>
          </reference>
        </references>
      </pivotArea>
    </format>
    <format dxfId="151">
      <pivotArea dataOnly="0" labelOnly="1" fieldPosition="0">
        <references count="6">
          <reference field="1" count="1" selected="0">
            <x v="13"/>
          </reference>
          <reference field="3" count="1" selected="0">
            <x v="130"/>
          </reference>
          <reference field="4" count="1" selected="0">
            <x v="89"/>
          </reference>
          <reference field="6" count="1" selected="0">
            <x v="46"/>
          </reference>
          <reference field="7" count="1" selected="0">
            <x v="78"/>
          </reference>
          <reference field="8" count="1">
            <x v="0"/>
          </reference>
        </references>
      </pivotArea>
    </format>
    <format dxfId="150">
      <pivotArea dataOnly="0" labelOnly="1" fieldPosition="0">
        <references count="6">
          <reference field="1" count="1" selected="0">
            <x v="13"/>
          </reference>
          <reference field="3" count="1" selected="0">
            <x v="130"/>
          </reference>
          <reference field="4" count="1" selected="0">
            <x v="108"/>
          </reference>
          <reference field="6" count="1" selected="0">
            <x v="19"/>
          </reference>
          <reference field="7" count="1" selected="0">
            <x v="78"/>
          </reference>
          <reference field="8" count="1">
            <x v="0"/>
          </reference>
        </references>
      </pivotArea>
    </format>
    <format dxfId="149">
      <pivotArea dataOnly="0" labelOnly="1" fieldPosition="0">
        <references count="6">
          <reference field="1" count="1" selected="0">
            <x v="13"/>
          </reference>
          <reference field="3" count="1" selected="0">
            <x v="130"/>
          </reference>
          <reference field="4" count="1" selected="0">
            <x v="110"/>
          </reference>
          <reference field="6" count="1" selected="0">
            <x v="37"/>
          </reference>
          <reference field="7" count="1" selected="0">
            <x v="78"/>
          </reference>
          <reference field="8" count="1">
            <x v="0"/>
          </reference>
        </references>
      </pivotArea>
    </format>
    <format dxfId="148">
      <pivotArea dataOnly="0" labelOnly="1" fieldPosition="0">
        <references count="6">
          <reference field="1" count="1" selected="0">
            <x v="13"/>
          </reference>
          <reference field="3" count="1" selected="0">
            <x v="149"/>
          </reference>
          <reference field="4" count="1" selected="0">
            <x v="201"/>
          </reference>
          <reference field="6" count="1" selected="0">
            <x v="141"/>
          </reference>
          <reference field="7" count="1" selected="0">
            <x v="111"/>
          </reference>
          <reference field="8" count="1">
            <x v="3"/>
          </reference>
        </references>
      </pivotArea>
    </format>
    <format dxfId="147">
      <pivotArea dataOnly="0" labelOnly="1" fieldPosition="0">
        <references count="6">
          <reference field="1" count="1" selected="0">
            <x v="13"/>
          </reference>
          <reference field="3" count="1" selected="0">
            <x v="154"/>
          </reference>
          <reference field="4" count="1" selected="0">
            <x v="201"/>
          </reference>
          <reference field="6" count="1" selected="0">
            <x v="141"/>
          </reference>
          <reference field="7" count="1" selected="0">
            <x v="111"/>
          </reference>
          <reference field="8" count="1">
            <x v="3"/>
          </reference>
        </references>
      </pivotArea>
    </format>
    <format dxfId="146">
      <pivotArea dataOnly="0" labelOnly="1" fieldPosition="0">
        <references count="6">
          <reference field="1" count="1" selected="0">
            <x v="14"/>
          </reference>
          <reference field="3" count="1" selected="0">
            <x v="75"/>
          </reference>
          <reference field="4" count="1" selected="0">
            <x v="201"/>
          </reference>
          <reference field="6" count="1" selected="0">
            <x v="141"/>
          </reference>
          <reference field="7" count="1" selected="0">
            <x v="111"/>
          </reference>
          <reference field="8" count="1">
            <x v="3"/>
          </reference>
        </references>
      </pivotArea>
    </format>
    <format dxfId="145">
      <pivotArea dataOnly="0" labelOnly="1" fieldPosition="0">
        <references count="6">
          <reference field="1" count="1" selected="0">
            <x v="14"/>
          </reference>
          <reference field="3" count="1" selected="0">
            <x v="77"/>
          </reference>
          <reference field="4" count="1" selected="0">
            <x v="201"/>
          </reference>
          <reference field="6" count="1" selected="0">
            <x v="141"/>
          </reference>
          <reference field="7" count="1" selected="0">
            <x v="111"/>
          </reference>
          <reference field="8" count="1">
            <x v="3"/>
          </reference>
        </references>
      </pivotArea>
    </format>
    <format dxfId="144">
      <pivotArea dataOnly="0" labelOnly="1" fieldPosition="0">
        <references count="6">
          <reference field="1" count="1" selected="0">
            <x v="14"/>
          </reference>
          <reference field="3" count="1" selected="0">
            <x v="85"/>
          </reference>
          <reference field="4" count="1" selected="0">
            <x v="201"/>
          </reference>
          <reference field="6" count="1" selected="0">
            <x v="141"/>
          </reference>
          <reference field="7" count="1" selected="0">
            <x v="111"/>
          </reference>
          <reference field="8" count="1">
            <x v="3"/>
          </reference>
        </references>
      </pivotArea>
    </format>
    <format dxfId="143">
      <pivotArea dataOnly="0" labelOnly="1" fieldPosition="0">
        <references count="6">
          <reference field="1" count="1" selected="0">
            <x v="14"/>
          </reference>
          <reference field="3" count="1" selected="0">
            <x v="90"/>
          </reference>
          <reference field="4" count="1" selected="0">
            <x v="201"/>
          </reference>
          <reference field="6" count="1" selected="0">
            <x v="141"/>
          </reference>
          <reference field="7" count="1" selected="0">
            <x v="111"/>
          </reference>
          <reference field="8" count="1">
            <x v="3"/>
          </reference>
        </references>
      </pivotArea>
    </format>
    <format dxfId="142">
      <pivotArea dataOnly="0" labelOnly="1" fieldPosition="0">
        <references count="6">
          <reference field="1" count="1" selected="0">
            <x v="14"/>
          </reference>
          <reference field="3" count="1" selected="0">
            <x v="93"/>
          </reference>
          <reference field="4" count="1" selected="0">
            <x v="73"/>
          </reference>
          <reference field="6" count="1" selected="0">
            <x v="144"/>
          </reference>
          <reference field="7" count="1" selected="0">
            <x v="139"/>
          </reference>
          <reference field="8" count="1">
            <x v="2"/>
          </reference>
        </references>
      </pivotArea>
    </format>
    <format dxfId="141">
      <pivotArea dataOnly="0" labelOnly="1" fieldPosition="0">
        <references count="6">
          <reference field="1" count="1" selected="0">
            <x v="14"/>
          </reference>
          <reference field="3" count="1" selected="0">
            <x v="93"/>
          </reference>
          <reference field="4" count="1" selected="0">
            <x v="91"/>
          </reference>
          <reference field="6" count="1" selected="0">
            <x v="49"/>
          </reference>
          <reference field="7" count="1" selected="0">
            <x v="10"/>
          </reference>
          <reference field="8" count="1">
            <x v="4"/>
          </reference>
        </references>
      </pivotArea>
    </format>
    <format dxfId="140">
      <pivotArea dataOnly="0" labelOnly="1" fieldPosition="0">
        <references count="6">
          <reference field="1" count="1" selected="0">
            <x v="14"/>
          </reference>
          <reference field="3" count="1" selected="0">
            <x v="93"/>
          </reference>
          <reference field="4" count="1" selected="0">
            <x v="101"/>
          </reference>
          <reference field="6" count="1" selected="0">
            <x v="146"/>
          </reference>
          <reference field="7" count="1" selected="0">
            <x v="155"/>
          </reference>
          <reference field="8" count="1">
            <x v="4"/>
          </reference>
        </references>
      </pivotArea>
    </format>
    <format dxfId="139">
      <pivotArea dataOnly="0" labelOnly="1" fieldPosition="0">
        <references count="6">
          <reference field="1" count="1" selected="0">
            <x v="14"/>
          </reference>
          <reference field="3" count="1" selected="0">
            <x v="93"/>
          </reference>
          <reference field="4" count="1" selected="0">
            <x v="138"/>
          </reference>
          <reference field="6" count="1" selected="0">
            <x v="55"/>
          </reference>
          <reference field="7" count="1" selected="0">
            <x v="104"/>
          </reference>
          <reference field="8" count="1">
            <x v="4"/>
          </reference>
        </references>
      </pivotArea>
    </format>
    <format dxfId="138">
      <pivotArea dataOnly="0" labelOnly="1" fieldPosition="0">
        <references count="6">
          <reference field="1" count="1" selected="0">
            <x v="14"/>
          </reference>
          <reference field="3" count="1" selected="0">
            <x v="111"/>
          </reference>
          <reference field="4" count="1" selected="0">
            <x v="154"/>
          </reference>
          <reference field="6" count="1" selected="0">
            <x v="76"/>
          </reference>
          <reference field="7" count="1" selected="0">
            <x v="63"/>
          </reference>
          <reference field="8" count="1">
            <x v="4"/>
          </reference>
        </references>
      </pivotArea>
    </format>
    <format dxfId="137">
      <pivotArea dataOnly="0" labelOnly="1" fieldPosition="0">
        <references count="6">
          <reference field="1" count="1" selected="0">
            <x v="14"/>
          </reference>
          <reference field="3" count="1" selected="0">
            <x v="111"/>
          </reference>
          <reference field="4" count="1" selected="0">
            <x v="155"/>
          </reference>
          <reference field="6" count="1" selected="0">
            <x v="65"/>
          </reference>
          <reference field="7" count="1" selected="0">
            <x v="17"/>
          </reference>
          <reference field="8" count="1">
            <x v="5"/>
          </reference>
        </references>
      </pivotArea>
    </format>
    <format dxfId="136">
      <pivotArea dataOnly="0" labelOnly="1" fieldPosition="0">
        <references count="6">
          <reference field="1" count="1" selected="0">
            <x v="14"/>
          </reference>
          <reference field="3" count="1" selected="0">
            <x v="111"/>
          </reference>
          <reference field="4" count="1" selected="0">
            <x v="159"/>
          </reference>
          <reference field="6" count="1" selected="0">
            <x v="34"/>
          </reference>
          <reference field="7" count="1" selected="0">
            <x v="131"/>
          </reference>
          <reference field="8" count="1">
            <x v="2"/>
          </reference>
        </references>
      </pivotArea>
    </format>
    <format dxfId="135">
      <pivotArea dataOnly="0" labelOnly="1" fieldPosition="0">
        <references count="6">
          <reference field="1" count="1" selected="0">
            <x v="14"/>
          </reference>
          <reference field="3" count="1" selected="0">
            <x v="111"/>
          </reference>
          <reference field="4" count="1" selected="0">
            <x v="170"/>
          </reference>
          <reference field="6" count="1" selected="0">
            <x v="56"/>
          </reference>
          <reference field="7" count="1" selected="0">
            <x v="114"/>
          </reference>
          <reference field="8" count="1">
            <x v="4"/>
          </reference>
        </references>
      </pivotArea>
    </format>
    <format dxfId="134">
      <pivotArea dataOnly="0" labelOnly="1" fieldPosition="0">
        <references count="6">
          <reference field="1" count="1" selected="0">
            <x v="14"/>
          </reference>
          <reference field="3" count="1" selected="0">
            <x v="112"/>
          </reference>
          <reference field="4" count="1" selected="0">
            <x v="201"/>
          </reference>
          <reference field="6" count="1" selected="0">
            <x v="141"/>
          </reference>
          <reference field="7" count="1" selected="0">
            <x v="111"/>
          </reference>
          <reference field="8" count="1">
            <x v="3"/>
          </reference>
        </references>
      </pivotArea>
    </format>
    <format dxfId="133">
      <pivotArea dataOnly="0" labelOnly="1" fieldPosition="0">
        <references count="6">
          <reference field="1" count="1" selected="0">
            <x v="14"/>
          </reference>
          <reference field="3" count="1" selected="0">
            <x v="149"/>
          </reference>
          <reference field="4" count="1" selected="0">
            <x v="201"/>
          </reference>
          <reference field="6" count="1" selected="0">
            <x v="141"/>
          </reference>
          <reference field="7" count="1" selected="0">
            <x v="111"/>
          </reference>
          <reference field="8" count="1">
            <x v="3"/>
          </reference>
        </references>
      </pivotArea>
    </format>
    <format dxfId="132">
      <pivotArea dataOnly="0" labelOnly="1" fieldPosition="0">
        <references count="6">
          <reference field="1" count="1" selected="0">
            <x v="15"/>
          </reference>
          <reference field="3" count="1" selected="0">
            <x v="30"/>
          </reference>
          <reference field="4" count="1" selected="0">
            <x v="201"/>
          </reference>
          <reference field="6" count="1" selected="0">
            <x v="141"/>
          </reference>
          <reference field="7" count="1" selected="0">
            <x v="111"/>
          </reference>
          <reference field="8" count="1">
            <x v="3"/>
          </reference>
        </references>
      </pivotArea>
    </format>
    <format dxfId="131">
      <pivotArea dataOnly="0" labelOnly="1" fieldPosition="0">
        <references count="6">
          <reference field="1" count="1" selected="0">
            <x v="15"/>
          </reference>
          <reference field="3" count="1" selected="0">
            <x v="81"/>
          </reference>
          <reference field="4" count="1" selected="0">
            <x v="201"/>
          </reference>
          <reference field="6" count="1" selected="0">
            <x v="141"/>
          </reference>
          <reference field="7" count="1" selected="0">
            <x v="111"/>
          </reference>
          <reference field="8" count="1">
            <x v="3"/>
          </reference>
        </references>
      </pivotArea>
    </format>
    <format dxfId="130">
      <pivotArea dataOnly="0" labelOnly="1" fieldPosition="0">
        <references count="6">
          <reference field="1" count="1" selected="0">
            <x v="15"/>
          </reference>
          <reference field="3" count="1" selected="0">
            <x v="87"/>
          </reference>
          <reference field="4" count="1" selected="0">
            <x v="201"/>
          </reference>
          <reference field="6" count="1" selected="0">
            <x v="141"/>
          </reference>
          <reference field="7" count="1" selected="0">
            <x v="111"/>
          </reference>
          <reference field="8" count="1">
            <x v="3"/>
          </reference>
        </references>
      </pivotArea>
    </format>
    <format dxfId="129">
      <pivotArea dataOnly="0" labelOnly="1" fieldPosition="0">
        <references count="6">
          <reference field="1" count="1" selected="0">
            <x v="15"/>
          </reference>
          <reference field="3" count="1" selected="0">
            <x v="108"/>
          </reference>
          <reference field="4" count="1" selected="0">
            <x v="20"/>
          </reference>
          <reference field="6" count="1" selected="0">
            <x v="61"/>
          </reference>
          <reference field="7" count="1" selected="0">
            <x v="19"/>
          </reference>
          <reference field="8" count="1">
            <x v="4"/>
          </reference>
        </references>
      </pivotArea>
    </format>
    <format dxfId="128">
      <pivotArea dataOnly="0" labelOnly="1" fieldPosition="0">
        <references count="6">
          <reference field="1" count="1" selected="0">
            <x v="15"/>
          </reference>
          <reference field="3" count="1" selected="0">
            <x v="108"/>
          </reference>
          <reference field="4" count="1" selected="0">
            <x v="26"/>
          </reference>
          <reference field="6" count="1" selected="0">
            <x v="56"/>
          </reference>
          <reference field="7" count="1" selected="0">
            <x v="80"/>
          </reference>
          <reference field="8" count="1">
            <x v="5"/>
          </reference>
        </references>
      </pivotArea>
    </format>
    <format dxfId="127">
      <pivotArea dataOnly="0" labelOnly="1" fieldPosition="0">
        <references count="6">
          <reference field="1" count="1" selected="0">
            <x v="15"/>
          </reference>
          <reference field="3" count="1" selected="0">
            <x v="108"/>
          </reference>
          <reference field="4" count="1" selected="0">
            <x v="141"/>
          </reference>
          <reference field="6" count="1" selected="0">
            <x v="148"/>
          </reference>
          <reference field="7" count="1" selected="0">
            <x v="164"/>
          </reference>
          <reference field="8" count="1">
            <x v="2"/>
          </reference>
        </references>
      </pivotArea>
    </format>
    <format dxfId="126">
      <pivotArea dataOnly="0" labelOnly="1" fieldPosition="0">
        <references count="6">
          <reference field="1" count="1" selected="0">
            <x v="15"/>
          </reference>
          <reference field="3" count="1" selected="0">
            <x v="132"/>
          </reference>
          <reference field="4" count="1" selected="0">
            <x v="201"/>
          </reference>
          <reference field="6" count="1" selected="0">
            <x v="141"/>
          </reference>
          <reference field="7" count="1" selected="0">
            <x v="111"/>
          </reference>
          <reference field="8" count="1">
            <x v="3"/>
          </reference>
        </references>
      </pivotArea>
    </format>
    <format dxfId="125">
      <pivotArea dataOnly="0" labelOnly="1" fieldPosition="0">
        <references count="6">
          <reference field="1" count="1" selected="0">
            <x v="15"/>
          </reference>
          <reference field="3" count="1" selected="0">
            <x v="156"/>
          </reference>
          <reference field="4" count="1" selected="0">
            <x v="26"/>
          </reference>
          <reference field="6" count="1" selected="0">
            <x v="56"/>
          </reference>
          <reference field="7" count="1" selected="0">
            <x v="135"/>
          </reference>
          <reference field="8" count="1">
            <x v="4"/>
          </reference>
        </references>
      </pivotArea>
    </format>
    <format dxfId="124">
      <pivotArea dataOnly="0" labelOnly="1" fieldPosition="0">
        <references count="6">
          <reference field="1" count="1" selected="0">
            <x v="15"/>
          </reference>
          <reference field="3" count="1" selected="0">
            <x v="156"/>
          </reference>
          <reference field="4" count="1" selected="0">
            <x v="72"/>
          </reference>
          <reference field="6" count="1" selected="0">
            <x v="5"/>
          </reference>
          <reference field="7" count="1" selected="0">
            <x v="82"/>
          </reference>
          <reference field="8" count="1">
            <x v="4"/>
          </reference>
        </references>
      </pivotArea>
    </format>
    <format dxfId="123">
      <pivotArea dataOnly="0" labelOnly="1" fieldPosition="0">
        <references count="6">
          <reference field="1" count="1" selected="0">
            <x v="15"/>
          </reference>
          <reference field="3" count="1" selected="0">
            <x v="156"/>
          </reference>
          <reference field="4" count="1" selected="0">
            <x v="142"/>
          </reference>
          <reference field="6" count="1" selected="0">
            <x v="13"/>
          </reference>
          <reference field="7" count="1" selected="0">
            <x v="112"/>
          </reference>
          <reference field="8" count="1">
            <x v="4"/>
          </reference>
        </references>
      </pivotArea>
    </format>
    <format dxfId="122">
      <pivotArea dataOnly="0" labelOnly="1" fieldPosition="0">
        <references count="6">
          <reference field="1" count="1" selected="0">
            <x v="15"/>
          </reference>
          <reference field="3" count="1" selected="0">
            <x v="156"/>
          </reference>
          <reference field="4" count="1" selected="0">
            <x v="167"/>
          </reference>
          <reference field="6" count="1" selected="0">
            <x v="56"/>
          </reference>
          <reference field="7" count="1" selected="0">
            <x v="79"/>
          </reference>
          <reference field="8" count="1">
            <x v="5"/>
          </reference>
        </references>
      </pivotArea>
    </format>
    <format dxfId="121">
      <pivotArea dataOnly="0" labelOnly="1" fieldPosition="0">
        <references count="6">
          <reference field="1" count="1" selected="0">
            <x v="16"/>
          </reference>
          <reference field="3" count="1" selected="0">
            <x v="17"/>
          </reference>
          <reference field="4" count="1" selected="0">
            <x v="201"/>
          </reference>
          <reference field="6" count="1" selected="0">
            <x v="141"/>
          </reference>
          <reference field="7" count="1" selected="0">
            <x v="111"/>
          </reference>
          <reference field="8" count="1">
            <x v="3"/>
          </reference>
        </references>
      </pivotArea>
    </format>
    <format dxfId="120">
      <pivotArea dataOnly="0" labelOnly="1" fieldPosition="0">
        <references count="6">
          <reference field="1" count="1" selected="0">
            <x v="16"/>
          </reference>
          <reference field="3" count="1" selected="0">
            <x v="18"/>
          </reference>
          <reference field="4" count="1" selected="0">
            <x v="201"/>
          </reference>
          <reference field="6" count="1" selected="0">
            <x v="141"/>
          </reference>
          <reference field="7" count="1" selected="0">
            <x v="111"/>
          </reference>
          <reference field="8" count="1">
            <x v="3"/>
          </reference>
        </references>
      </pivotArea>
    </format>
    <format dxfId="119">
      <pivotArea dataOnly="0" labelOnly="1" fieldPosition="0">
        <references count="6">
          <reference field="1" count="1" selected="0">
            <x v="16"/>
          </reference>
          <reference field="3" count="1" selected="0">
            <x v="110"/>
          </reference>
          <reference field="4" count="1" selected="0">
            <x v="74"/>
          </reference>
          <reference field="6" count="1" selected="0">
            <x v="165"/>
          </reference>
          <reference field="7" count="1" selected="0">
            <x v="191"/>
          </reference>
          <reference field="8" count="1">
            <x v="4"/>
          </reference>
        </references>
      </pivotArea>
    </format>
    <format dxfId="118">
      <pivotArea dataOnly="0" labelOnly="1" fieldPosition="0">
        <references count="6">
          <reference field="1" count="1" selected="0">
            <x v="16"/>
          </reference>
          <reference field="3" count="1" selected="0">
            <x v="110"/>
          </reference>
          <reference field="4" count="1" selected="0">
            <x v="116"/>
          </reference>
          <reference field="6" count="1" selected="0">
            <x v="50"/>
          </reference>
          <reference field="7" count="1" selected="0">
            <x v="51"/>
          </reference>
          <reference field="8" count="1">
            <x v="4"/>
          </reference>
        </references>
      </pivotArea>
    </format>
    <format dxfId="117">
      <pivotArea dataOnly="0" labelOnly="1" fieldPosition="0">
        <references count="6">
          <reference field="1" count="1" selected="0">
            <x v="16"/>
          </reference>
          <reference field="3" count="1" selected="0">
            <x v="110"/>
          </reference>
          <reference field="4" count="1" selected="0">
            <x v="128"/>
          </reference>
          <reference field="6" count="1" selected="0">
            <x v="80"/>
          </reference>
          <reference field="7" count="1" selected="0">
            <x v="51"/>
          </reference>
          <reference field="8" count="1">
            <x v="4"/>
          </reference>
        </references>
      </pivotArea>
    </format>
    <format dxfId="116">
      <pivotArea dataOnly="0" labelOnly="1" fieldPosition="0">
        <references count="6">
          <reference field="1" count="1" selected="0">
            <x v="16"/>
          </reference>
          <reference field="3" count="1" selected="0">
            <x v="116"/>
          </reference>
          <reference field="4" count="1" selected="0">
            <x v="3"/>
          </reference>
          <reference field="6" count="1" selected="0">
            <x v="150"/>
          </reference>
          <reference field="7" count="1" selected="0">
            <x v="143"/>
          </reference>
          <reference field="8" count="1">
            <x v="0"/>
          </reference>
        </references>
      </pivotArea>
    </format>
    <format dxfId="115">
      <pivotArea dataOnly="0" labelOnly="1" fieldPosition="0">
        <references count="6">
          <reference field="1" count="1" selected="0">
            <x v="16"/>
          </reference>
          <reference field="3" count="1" selected="0">
            <x v="116"/>
          </reference>
          <reference field="4" count="1" selected="0">
            <x v="36"/>
          </reference>
          <reference field="6" count="1" selected="0">
            <x v="68"/>
          </reference>
          <reference field="7" count="1" selected="0">
            <x v="162"/>
          </reference>
          <reference field="8" count="1">
            <x v="4"/>
          </reference>
        </references>
      </pivotArea>
    </format>
    <format dxfId="114">
      <pivotArea dataOnly="0" labelOnly="1" fieldPosition="0">
        <references count="6">
          <reference field="1" count="1" selected="0">
            <x v="16"/>
          </reference>
          <reference field="3" count="1" selected="0">
            <x v="116"/>
          </reference>
          <reference field="4" count="1" selected="0">
            <x v="131"/>
          </reference>
          <reference field="6" count="1" selected="0">
            <x v="68"/>
          </reference>
          <reference field="7" count="1" selected="0">
            <x v="4"/>
          </reference>
          <reference field="8" count="1">
            <x v="4"/>
          </reference>
        </references>
      </pivotArea>
    </format>
    <format dxfId="113">
      <pivotArea dataOnly="0" labelOnly="1" fieldPosition="0">
        <references count="6">
          <reference field="1" count="1" selected="0">
            <x v="16"/>
          </reference>
          <reference field="3" count="1" selected="0">
            <x v="116"/>
          </reference>
          <reference field="4" count="1" selected="0">
            <x v="133"/>
          </reference>
          <reference field="6" count="1" selected="0">
            <x v="60"/>
          </reference>
          <reference field="7" count="1" selected="0">
            <x v="175"/>
          </reference>
          <reference field="8" count="1">
            <x v="4"/>
          </reference>
        </references>
      </pivotArea>
    </format>
    <format dxfId="112">
      <pivotArea dataOnly="0" labelOnly="1" fieldPosition="0">
        <references count="6">
          <reference field="1" count="1" selected="0">
            <x v="16"/>
          </reference>
          <reference field="3" count="1" selected="0">
            <x v="116"/>
          </reference>
          <reference field="4" count="1" selected="0">
            <x v="146"/>
          </reference>
          <reference field="6" count="1" selected="0">
            <x v="99"/>
          </reference>
          <reference field="7" count="1" selected="0">
            <x v="50"/>
          </reference>
          <reference field="8" count="1">
            <x v="0"/>
          </reference>
        </references>
      </pivotArea>
    </format>
    <format dxfId="111">
      <pivotArea dataOnly="0" labelOnly="1" fieldPosition="0">
        <references count="6">
          <reference field="1" count="1" selected="0">
            <x v="17"/>
          </reference>
          <reference field="3" count="1" selected="0">
            <x v="0"/>
          </reference>
          <reference field="4" count="1" selected="0">
            <x v="16"/>
          </reference>
          <reference field="6" count="1" selected="0">
            <x v="142"/>
          </reference>
          <reference field="7" count="1" selected="0">
            <x v="106"/>
          </reference>
          <reference field="8" count="1">
            <x v="2"/>
          </reference>
        </references>
      </pivotArea>
    </format>
    <format dxfId="110">
      <pivotArea dataOnly="0" labelOnly="1" fieldPosition="0">
        <references count="6">
          <reference field="1" count="1" selected="0">
            <x v="17"/>
          </reference>
          <reference field="3" count="1" selected="0">
            <x v="0"/>
          </reference>
          <reference field="4" count="1" selected="0">
            <x v="23"/>
          </reference>
          <reference field="6" count="1" selected="0">
            <x v="113"/>
          </reference>
          <reference field="7" count="1" selected="0">
            <x v="106"/>
          </reference>
          <reference field="8" count="1">
            <x v="2"/>
          </reference>
        </references>
      </pivotArea>
    </format>
    <format dxfId="109">
      <pivotArea dataOnly="0" labelOnly="1" fieldPosition="0">
        <references count="6">
          <reference field="1" count="1" selected="0">
            <x v="17"/>
          </reference>
          <reference field="3" count="1" selected="0">
            <x v="0"/>
          </reference>
          <reference field="4" count="1" selected="0">
            <x v="140"/>
          </reference>
          <reference field="6" count="1" selected="0">
            <x v="25"/>
          </reference>
          <reference field="7" count="1" selected="0">
            <x v="106"/>
          </reference>
          <reference field="8" count="1">
            <x v="2"/>
          </reference>
        </references>
      </pivotArea>
    </format>
    <format dxfId="108">
      <pivotArea dataOnly="0" labelOnly="1" fieldPosition="0">
        <references count="6">
          <reference field="1" count="1" selected="0">
            <x v="17"/>
          </reference>
          <reference field="3" count="1" selected="0">
            <x v="0"/>
          </reference>
          <reference field="4" count="1" selected="0">
            <x v="175"/>
          </reference>
          <reference field="6" count="1" selected="0">
            <x v="25"/>
          </reference>
          <reference field="7" count="1" selected="0">
            <x v="106"/>
          </reference>
          <reference field="8" count="1">
            <x v="2"/>
          </reference>
        </references>
      </pivotArea>
    </format>
    <format dxfId="107">
      <pivotArea dataOnly="0" labelOnly="1" fieldPosition="0">
        <references count="6">
          <reference field="1" count="1" selected="0">
            <x v="17"/>
          </reference>
          <reference field="3" count="1" selected="0">
            <x v="11"/>
          </reference>
          <reference field="4" count="1" selected="0">
            <x v="201"/>
          </reference>
          <reference field="6" count="1" selected="0">
            <x v="141"/>
          </reference>
          <reference field="7" count="1" selected="0">
            <x v="111"/>
          </reference>
          <reference field="8" count="1">
            <x v="3"/>
          </reference>
        </references>
      </pivotArea>
    </format>
    <format dxfId="106">
      <pivotArea dataOnly="0" labelOnly="1" fieldPosition="0">
        <references count="6">
          <reference field="1" count="1" selected="0">
            <x v="17"/>
          </reference>
          <reference field="3" count="1" selected="0">
            <x v="48"/>
          </reference>
          <reference field="4" count="1" selected="0">
            <x v="201"/>
          </reference>
          <reference field="6" count="1" selected="0">
            <x v="141"/>
          </reference>
          <reference field="7" count="1" selected="0">
            <x v="111"/>
          </reference>
          <reference field="8" count="1">
            <x v="3"/>
          </reference>
        </references>
      </pivotArea>
    </format>
    <format dxfId="105">
      <pivotArea dataOnly="0" labelOnly="1" fieldPosition="0">
        <references count="6">
          <reference field="1" count="1" selected="0">
            <x v="17"/>
          </reference>
          <reference field="3" count="1" selected="0">
            <x v="69"/>
          </reference>
          <reference field="4" count="1" selected="0">
            <x v="4"/>
          </reference>
          <reference field="6" count="1" selected="0">
            <x v="111"/>
          </reference>
          <reference field="7" count="1" selected="0">
            <x v="160"/>
          </reference>
          <reference field="8" count="1">
            <x v="4"/>
          </reference>
        </references>
      </pivotArea>
    </format>
    <format dxfId="104">
      <pivotArea dataOnly="0" labelOnly="1" fieldPosition="0">
        <references count="6">
          <reference field="1" count="1" selected="0">
            <x v="17"/>
          </reference>
          <reference field="3" count="1" selected="0">
            <x v="69"/>
          </reference>
          <reference field="4" count="1" selected="0">
            <x v="139"/>
          </reference>
          <reference field="6" count="1" selected="0">
            <x v="111"/>
          </reference>
          <reference field="7" count="1" selected="0">
            <x v="160"/>
          </reference>
          <reference field="8" count="1">
            <x v="4"/>
          </reference>
        </references>
      </pivotArea>
    </format>
    <format dxfId="103">
      <pivotArea dataOnly="0" labelOnly="1" fieldPosition="0">
        <references count="6">
          <reference field="1" count="1" selected="0">
            <x v="17"/>
          </reference>
          <reference field="3" count="1" selected="0">
            <x v="69"/>
          </reference>
          <reference field="4" count="1" selected="0">
            <x v="163"/>
          </reference>
          <reference field="6" count="1" selected="0">
            <x v="111"/>
          </reference>
          <reference field="7" count="1" selected="0">
            <x v="160"/>
          </reference>
          <reference field="8" count="1">
            <x v="4"/>
          </reference>
        </references>
      </pivotArea>
    </format>
    <format dxfId="102">
      <pivotArea dataOnly="0" labelOnly="1" fieldPosition="0">
        <references count="6">
          <reference field="1" count="1" selected="0">
            <x v="17"/>
          </reference>
          <reference field="3" count="1" selected="0">
            <x v="69"/>
          </reference>
          <reference field="4" count="1" selected="0">
            <x v="169"/>
          </reference>
          <reference field="6" count="1" selected="0">
            <x v="111"/>
          </reference>
          <reference field="7" count="1" selected="0">
            <x v="160"/>
          </reference>
          <reference field="8" count="1">
            <x v="4"/>
          </reference>
        </references>
      </pivotArea>
    </format>
    <format dxfId="101">
      <pivotArea dataOnly="0" labelOnly="1" fieldPosition="0">
        <references count="6">
          <reference field="1" count="1" selected="0">
            <x v="17"/>
          </reference>
          <reference field="3" count="1" selected="0">
            <x v="134"/>
          </reference>
          <reference field="4" count="1" selected="0">
            <x v="16"/>
          </reference>
          <reference field="6" count="1" selected="0">
            <x v="142"/>
          </reference>
          <reference field="7" count="1" selected="0">
            <x v="105"/>
          </reference>
          <reference field="8" count="1">
            <x v="2"/>
          </reference>
        </references>
      </pivotArea>
    </format>
    <format dxfId="100">
      <pivotArea dataOnly="0" labelOnly="1" fieldPosition="0">
        <references count="6">
          <reference field="1" count="1" selected="0">
            <x v="17"/>
          </reference>
          <reference field="3" count="1" selected="0">
            <x v="134"/>
          </reference>
          <reference field="4" count="1" selected="0">
            <x v="21"/>
          </reference>
          <reference field="6" count="1" selected="0">
            <x v="25"/>
          </reference>
          <reference field="7" count="1" selected="0">
            <x v="15"/>
          </reference>
          <reference field="8" count="1">
            <x v="4"/>
          </reference>
        </references>
      </pivotArea>
    </format>
    <format dxfId="99">
      <pivotArea dataOnly="0" labelOnly="1" fieldPosition="0">
        <references count="6">
          <reference field="1" count="1" selected="0">
            <x v="17"/>
          </reference>
          <reference field="3" count="1" selected="0">
            <x v="134"/>
          </reference>
          <reference field="4" count="1" selected="0">
            <x v="21"/>
          </reference>
          <reference field="6" count="1" selected="0">
            <x v="112"/>
          </reference>
          <reference field="7" count="1" selected="0">
            <x v="15"/>
          </reference>
          <reference field="8" count="1">
            <x v="4"/>
          </reference>
        </references>
      </pivotArea>
    </format>
    <format dxfId="98">
      <pivotArea dataOnly="0" labelOnly="1" fieldPosition="0">
        <references count="6">
          <reference field="1" count="1" selected="0">
            <x v="17"/>
          </reference>
          <reference field="3" count="1" selected="0">
            <x v="134"/>
          </reference>
          <reference field="4" count="1" selected="0">
            <x v="118"/>
          </reference>
          <reference field="6" count="1" selected="0">
            <x v="25"/>
          </reference>
          <reference field="7" count="1" selected="0">
            <x v="83"/>
          </reference>
          <reference field="8" count="1">
            <x v="4"/>
          </reference>
        </references>
      </pivotArea>
    </format>
    <format dxfId="97">
      <pivotArea dataOnly="0" labelOnly="1" fieldPosition="0">
        <references count="6">
          <reference field="1" count="1" selected="0">
            <x v="17"/>
          </reference>
          <reference field="3" count="1" selected="0">
            <x v="134"/>
          </reference>
          <reference field="4" count="1" selected="0">
            <x v="118"/>
          </reference>
          <reference field="6" count="1" selected="0">
            <x v="114"/>
          </reference>
          <reference field="7" count="1" selected="0">
            <x v="160"/>
          </reference>
          <reference field="8" count="1">
            <x v="4"/>
          </reference>
        </references>
      </pivotArea>
    </format>
    <format dxfId="96">
      <pivotArea dataOnly="0" labelOnly="1" fieldPosition="0">
        <references count="6">
          <reference field="1" count="1" selected="0">
            <x v="17"/>
          </reference>
          <reference field="3" count="1" selected="0">
            <x v="134"/>
          </reference>
          <reference field="4" count="1" selected="0">
            <x v="119"/>
          </reference>
          <reference field="6" count="1" selected="0">
            <x v="25"/>
          </reference>
          <reference field="7" count="1" selected="0">
            <x v="159"/>
          </reference>
          <reference field="8" count="1">
            <x v="4"/>
          </reference>
        </references>
      </pivotArea>
    </format>
    <format dxfId="95">
      <pivotArea dataOnly="0" labelOnly="1" fieldPosition="0">
        <references count="6">
          <reference field="1" count="1" selected="0">
            <x v="17"/>
          </reference>
          <reference field="3" count="1" selected="0">
            <x v="134"/>
          </reference>
          <reference field="4" count="1" selected="0">
            <x v="119"/>
          </reference>
          <reference field="6" count="1" selected="0">
            <x v="114"/>
          </reference>
          <reference field="7" count="1" selected="0">
            <x v="83"/>
          </reference>
          <reference field="8" count="1">
            <x v="4"/>
          </reference>
        </references>
      </pivotArea>
    </format>
    <format dxfId="94">
      <pivotArea dataOnly="0" labelOnly="1" fieldPosition="0">
        <references count="6">
          <reference field="1" count="1" selected="0">
            <x v="17"/>
          </reference>
          <reference field="3" count="1" selected="0">
            <x v="134"/>
          </reference>
          <reference field="4" count="1" selected="0">
            <x v="126"/>
          </reference>
          <reference field="6" count="1" selected="0">
            <x v="151"/>
          </reference>
          <reference field="7" count="1" selected="0">
            <x v="105"/>
          </reference>
          <reference field="8" count="1">
            <x v="2"/>
          </reference>
        </references>
      </pivotArea>
    </format>
    <format dxfId="93">
      <pivotArea dataOnly="0" labelOnly="1" fieldPosition="0">
        <references count="6">
          <reference field="1" count="1" selected="0">
            <x v="17"/>
          </reference>
          <reference field="3" count="1" selected="0">
            <x v="134"/>
          </reference>
          <reference field="4" count="1" selected="0">
            <x v="156"/>
          </reference>
          <reference field="6" count="1" selected="0">
            <x v="2"/>
          </reference>
          <reference field="7" count="1" selected="0">
            <x v="128"/>
          </reference>
          <reference field="8" count="1">
            <x v="4"/>
          </reference>
        </references>
      </pivotArea>
    </format>
    <format dxfId="92">
      <pivotArea dataOnly="0" labelOnly="1" fieldPosition="0">
        <references count="6">
          <reference field="1" count="1" selected="0">
            <x v="17"/>
          </reference>
          <reference field="3" count="1" selected="0">
            <x v="159"/>
          </reference>
          <reference field="4" count="1" selected="0">
            <x v="201"/>
          </reference>
          <reference field="6" count="1" selected="0">
            <x v="141"/>
          </reference>
          <reference field="7" count="1" selected="0">
            <x v="111"/>
          </reference>
          <reference field="8" count="1">
            <x v="3"/>
          </reference>
        </references>
      </pivotArea>
    </format>
    <format dxfId="91">
      <pivotArea dataOnly="0" labelOnly="1" fieldPosition="0">
        <references count="6">
          <reference field="1" count="1" selected="0">
            <x v="17"/>
          </reference>
          <reference field="3" count="1" selected="0">
            <x v="163"/>
          </reference>
          <reference field="4" count="1" selected="0">
            <x v="201"/>
          </reference>
          <reference field="6" count="1" selected="0">
            <x v="141"/>
          </reference>
          <reference field="7" count="1" selected="0">
            <x v="111"/>
          </reference>
          <reference field="8" count="1">
            <x v="3"/>
          </reference>
        </references>
      </pivotArea>
    </format>
    <format dxfId="90">
      <pivotArea dataOnly="0" labelOnly="1" fieldPosition="0">
        <references count="6">
          <reference field="1" count="1" selected="0">
            <x v="18"/>
          </reference>
          <reference field="3" count="1" selected="0">
            <x v="10"/>
          </reference>
          <reference field="4" count="1" selected="0">
            <x v="201"/>
          </reference>
          <reference field="6" count="1" selected="0">
            <x v="141"/>
          </reference>
          <reference field="7" count="1" selected="0">
            <x v="111"/>
          </reference>
          <reference field="8" count="1">
            <x v="3"/>
          </reference>
        </references>
      </pivotArea>
    </format>
    <format dxfId="89">
      <pivotArea dataOnly="0" labelOnly="1" fieldPosition="0">
        <references count="6">
          <reference field="1" count="1" selected="0">
            <x v="18"/>
          </reference>
          <reference field="3" count="1" selected="0">
            <x v="21"/>
          </reference>
          <reference field="4" count="1" selected="0">
            <x v="47"/>
          </reference>
          <reference field="6" count="1" selected="0">
            <x v="163"/>
          </reference>
          <reference field="7" count="1" selected="0">
            <x v="108"/>
          </reference>
          <reference field="8" count="1">
            <x v="4"/>
          </reference>
        </references>
      </pivotArea>
    </format>
    <format dxfId="88">
      <pivotArea dataOnly="0" labelOnly="1" fieldPosition="0">
        <references count="6">
          <reference field="1" count="1" selected="0">
            <x v="18"/>
          </reference>
          <reference field="3" count="1" selected="0">
            <x v="21"/>
          </reference>
          <reference field="4" count="1" selected="0">
            <x v="58"/>
          </reference>
          <reference field="6" count="1" selected="0">
            <x v="30"/>
          </reference>
          <reference field="7" count="1" selected="0">
            <x v="12"/>
          </reference>
          <reference field="8" count="1">
            <x v="4"/>
          </reference>
        </references>
      </pivotArea>
    </format>
    <format dxfId="87">
      <pivotArea dataOnly="0" labelOnly="1" fieldPosition="0">
        <references count="6">
          <reference field="1" count="1" selected="0">
            <x v="18"/>
          </reference>
          <reference field="3" count="1" selected="0">
            <x v="21"/>
          </reference>
          <reference field="4" count="1" selected="0">
            <x v="99"/>
          </reference>
          <reference field="6" count="1" selected="0">
            <x v="49"/>
          </reference>
          <reference field="7" count="1" selected="0">
            <x v="2"/>
          </reference>
          <reference field="8" count="1">
            <x v="4"/>
          </reference>
        </references>
      </pivotArea>
    </format>
    <format dxfId="86">
      <pivotArea dataOnly="0" labelOnly="1" fieldPosition="0">
        <references count="6">
          <reference field="1" count="1" selected="0">
            <x v="18"/>
          </reference>
          <reference field="3" count="1" selected="0">
            <x v="21"/>
          </reference>
          <reference field="4" count="1" selected="0">
            <x v="160"/>
          </reference>
          <reference field="6" count="1" selected="0">
            <x v="129"/>
          </reference>
          <reference field="7" count="1" selected="0">
            <x v="116"/>
          </reference>
          <reference field="8" count="1">
            <x v="0"/>
          </reference>
        </references>
      </pivotArea>
    </format>
    <format dxfId="85">
      <pivotArea dataOnly="0" labelOnly="1" fieldPosition="0">
        <references count="6">
          <reference field="1" count="1" selected="0">
            <x v="18"/>
          </reference>
          <reference field="3" count="1" selected="0">
            <x v="29"/>
          </reference>
          <reference field="4" count="1" selected="0">
            <x v="201"/>
          </reference>
          <reference field="6" count="1" selected="0">
            <x v="141"/>
          </reference>
          <reference field="7" count="1" selected="0">
            <x v="111"/>
          </reference>
          <reference field="8" count="1">
            <x v="3"/>
          </reference>
        </references>
      </pivotArea>
    </format>
    <format dxfId="84">
      <pivotArea dataOnly="0" labelOnly="1" fieldPosition="0">
        <references count="6">
          <reference field="1" count="1" selected="0">
            <x v="18"/>
          </reference>
          <reference field="3" count="1" selected="0">
            <x v="50"/>
          </reference>
          <reference field="4" count="1" selected="0">
            <x v="201"/>
          </reference>
          <reference field="6" count="1" selected="0">
            <x v="141"/>
          </reference>
          <reference field="7" count="1" selected="0">
            <x v="111"/>
          </reference>
          <reference field="8" count="1">
            <x v="3"/>
          </reference>
        </references>
      </pivotArea>
    </format>
    <format dxfId="83">
      <pivotArea dataOnly="0" labelOnly="1" fieldPosition="0">
        <references count="6">
          <reference field="1" count="1" selected="0">
            <x v="18"/>
          </reference>
          <reference field="3" count="1" selected="0">
            <x v="57"/>
          </reference>
          <reference field="4" count="1" selected="0">
            <x v="201"/>
          </reference>
          <reference field="6" count="1" selected="0">
            <x v="141"/>
          </reference>
          <reference field="7" count="1" selected="0">
            <x v="111"/>
          </reference>
          <reference field="8" count="1">
            <x v="3"/>
          </reference>
        </references>
      </pivotArea>
    </format>
    <format dxfId="82">
      <pivotArea dataOnly="0" labelOnly="1" fieldPosition="0">
        <references count="6">
          <reference field="1" count="1" selected="0">
            <x v="18"/>
          </reference>
          <reference field="3" count="1" selected="0">
            <x v="76"/>
          </reference>
          <reference field="4" count="1" selected="0">
            <x v="115"/>
          </reference>
          <reference field="6" count="1" selected="0">
            <x v="49"/>
          </reference>
          <reference field="7" count="1" selected="0">
            <x v="176"/>
          </reference>
          <reference field="8" count="1">
            <x v="4"/>
          </reference>
        </references>
      </pivotArea>
    </format>
    <format dxfId="81">
      <pivotArea dataOnly="0" labelOnly="1" fieldPosition="0">
        <references count="6">
          <reference field="1" count="1" selected="0">
            <x v="18"/>
          </reference>
          <reference field="3" count="1" selected="0">
            <x v="76"/>
          </reference>
          <reference field="4" count="1" selected="0">
            <x v="133"/>
          </reference>
          <reference field="6" count="1" selected="0">
            <x v="26"/>
          </reference>
          <reference field="7" count="1" selected="0">
            <x v="175"/>
          </reference>
          <reference field="8" count="1">
            <x v="4"/>
          </reference>
        </references>
      </pivotArea>
    </format>
    <format dxfId="80">
      <pivotArea dataOnly="0" labelOnly="1" fieldPosition="0">
        <references count="6">
          <reference field="1" count="1" selected="0">
            <x v="18"/>
          </reference>
          <reference field="3" count="1" selected="0">
            <x v="76"/>
          </reference>
          <reference field="4" count="1" selected="0">
            <x v="133"/>
          </reference>
          <reference field="6" count="1" selected="0">
            <x v="156"/>
          </reference>
          <reference field="7" count="1" selected="0">
            <x v="175"/>
          </reference>
          <reference field="8" count="1">
            <x v="4"/>
          </reference>
        </references>
      </pivotArea>
    </format>
    <format dxfId="79">
      <pivotArea dataOnly="0" labelOnly="1" fieldPosition="0">
        <references count="6">
          <reference field="1" count="1" selected="0">
            <x v="18"/>
          </reference>
          <reference field="3" count="1" selected="0">
            <x v="76"/>
          </reference>
          <reference field="4" count="1" selected="0">
            <x v="143"/>
          </reference>
          <reference field="6" count="1" selected="0">
            <x v="129"/>
          </reference>
          <reference field="7" count="1" selected="0">
            <x v="109"/>
          </reference>
          <reference field="8" count="1">
            <x v="4"/>
          </reference>
        </references>
      </pivotArea>
    </format>
    <format dxfId="78">
      <pivotArea dataOnly="0" labelOnly="1" fieldPosition="0">
        <references count="6">
          <reference field="1" count="1" selected="0">
            <x v="18"/>
          </reference>
          <reference field="3" count="1" selected="0">
            <x v="117"/>
          </reference>
          <reference field="4" count="1" selected="0">
            <x v="58"/>
          </reference>
          <reference field="6" count="1" selected="0">
            <x v="26"/>
          </reference>
          <reference field="7" count="1" selected="0">
            <x v="55"/>
          </reference>
          <reference field="8" count="1">
            <x v="4"/>
          </reference>
        </references>
      </pivotArea>
    </format>
    <format dxfId="77">
      <pivotArea dataOnly="0" labelOnly="1" fieldPosition="0">
        <references count="6">
          <reference field="1" count="1" selected="0">
            <x v="18"/>
          </reference>
          <reference field="3" count="1" selected="0">
            <x v="117"/>
          </reference>
          <reference field="4" count="1" selected="0">
            <x v="99"/>
          </reference>
          <reference field="6" count="1" selected="0">
            <x v="49"/>
          </reference>
          <reference field="7" count="1" selected="0">
            <x v="176"/>
          </reference>
          <reference field="8" count="1">
            <x v="4"/>
          </reference>
        </references>
      </pivotArea>
    </format>
    <format dxfId="76">
      <pivotArea dataOnly="0" labelOnly="1" fieldPosition="0">
        <references count="6">
          <reference field="1" count="1" selected="0">
            <x v="18"/>
          </reference>
          <reference field="3" count="1" selected="0">
            <x v="117"/>
          </reference>
          <reference field="4" count="1" selected="0">
            <x v="177"/>
          </reference>
          <reference field="6" count="1" selected="0">
            <x v="129"/>
          </reference>
          <reference field="7" count="1" selected="0">
            <x v="115"/>
          </reference>
          <reference field="8" count="1">
            <x v="0"/>
          </reference>
        </references>
      </pivotArea>
    </format>
    <format dxfId="75">
      <pivotArea dataOnly="0" labelOnly="1" fieldPosition="0">
        <references count="6">
          <reference field="1" count="1" selected="0">
            <x v="18"/>
          </reference>
          <reference field="3" count="1" selected="0">
            <x v="117"/>
          </reference>
          <reference field="4" count="1" selected="0">
            <x v="199"/>
          </reference>
          <reference field="6" count="1" selected="0">
            <x v="130"/>
          </reference>
          <reference field="7" count="1" selected="0">
            <x v="180"/>
          </reference>
          <reference field="8" count="1">
            <x v="4"/>
          </reference>
        </references>
      </pivotArea>
    </format>
    <format dxfId="74">
      <pivotArea dataOnly="0" labelOnly="1" fieldPosition="0">
        <references count="6">
          <reference field="1" count="1" selected="0">
            <x v="19"/>
          </reference>
          <reference field="3" count="1" selected="0">
            <x v="23"/>
          </reference>
          <reference field="4" count="1" selected="0">
            <x v="19"/>
          </reference>
          <reference field="6" count="1" selected="0">
            <x v="126"/>
          </reference>
          <reference field="7" count="1" selected="0">
            <x v="38"/>
          </reference>
          <reference field="8" count="1">
            <x v="1"/>
          </reference>
        </references>
      </pivotArea>
    </format>
    <format dxfId="73">
      <pivotArea dataOnly="0" labelOnly="1" fieldPosition="0">
        <references count="6">
          <reference field="1" count="1" selected="0">
            <x v="19"/>
          </reference>
          <reference field="3" count="1" selected="0">
            <x v="23"/>
          </reference>
          <reference field="4" count="1" selected="0">
            <x v="157"/>
          </reference>
          <reference field="6" count="1" selected="0">
            <x v="69"/>
          </reference>
          <reference field="7" count="1" selected="0">
            <x v="77"/>
          </reference>
          <reference field="8" count="1">
            <x v="1"/>
          </reference>
        </references>
      </pivotArea>
    </format>
    <format dxfId="72">
      <pivotArea dataOnly="0" labelOnly="1" fieldPosition="0">
        <references count="6">
          <reference field="1" count="1" selected="0">
            <x v="19"/>
          </reference>
          <reference field="3" count="1" selected="0">
            <x v="23"/>
          </reference>
          <reference field="4" count="1" selected="0">
            <x v="173"/>
          </reference>
          <reference field="6" count="1" selected="0">
            <x v="77"/>
          </reference>
          <reference field="7" count="1" selected="0">
            <x v="77"/>
          </reference>
          <reference field="8" count="1">
            <x v="1"/>
          </reference>
        </references>
      </pivotArea>
    </format>
    <format dxfId="71">
      <pivotArea dataOnly="0" labelOnly="1" fieldPosition="0">
        <references count="6">
          <reference field="1" count="1" selected="0">
            <x v="19"/>
          </reference>
          <reference field="3" count="1" selected="0">
            <x v="31"/>
          </reference>
          <reference field="4" count="1" selected="0">
            <x v="201"/>
          </reference>
          <reference field="6" count="1" selected="0">
            <x v="141"/>
          </reference>
          <reference field="7" count="1" selected="0">
            <x v="111"/>
          </reference>
          <reference field="8" count="1">
            <x v="3"/>
          </reference>
        </references>
      </pivotArea>
    </format>
    <format dxfId="70">
      <pivotArea dataOnly="0" labelOnly="1" fieldPosition="0">
        <references count="6">
          <reference field="1" count="1" selected="0">
            <x v="19"/>
          </reference>
          <reference field="3" count="1" selected="0">
            <x v="141"/>
          </reference>
          <reference field="4" count="1" selected="0">
            <x v="201"/>
          </reference>
          <reference field="6" count="1" selected="0">
            <x v="141"/>
          </reference>
          <reference field="7" count="1" selected="0">
            <x v="111"/>
          </reference>
          <reference field="8" count="1">
            <x v="3"/>
          </reference>
        </references>
      </pivotArea>
    </format>
    <format dxfId="69">
      <pivotArea dataOnly="0" labelOnly="1" fieldPosition="0">
        <references count="6">
          <reference field="1" count="1" selected="0">
            <x v="19"/>
          </reference>
          <reference field="3" count="1" selected="0">
            <x v="151"/>
          </reference>
          <reference field="4" count="1" selected="0">
            <x v="201"/>
          </reference>
          <reference field="6" count="1" selected="0">
            <x v="141"/>
          </reference>
          <reference field="7" count="1" selected="0">
            <x v="111"/>
          </reference>
          <reference field="8" count="1">
            <x v="3"/>
          </reference>
        </references>
      </pivotArea>
    </format>
    <format dxfId="68">
      <pivotArea dataOnly="0" labelOnly="1" fieldPosition="0">
        <references count="6">
          <reference field="1" count="1" selected="0">
            <x v="19"/>
          </reference>
          <reference field="3" count="1" selected="0">
            <x v="152"/>
          </reference>
          <reference field="4" count="1" selected="0">
            <x v="201"/>
          </reference>
          <reference field="6" count="1" selected="0">
            <x v="141"/>
          </reference>
          <reference field="7" count="1" selected="0">
            <x v="111"/>
          </reference>
          <reference field="8" count="1">
            <x v="3"/>
          </reference>
        </references>
      </pivotArea>
    </format>
    <format dxfId="67">
      <pivotArea dataOnly="0" labelOnly="1" fieldPosition="0">
        <references count="6">
          <reference field="1" count="1" selected="0">
            <x v="20"/>
          </reference>
          <reference field="3" count="1" selected="0">
            <x v="12"/>
          </reference>
          <reference field="4" count="1" selected="0">
            <x v="86"/>
          </reference>
          <reference field="6" count="1" selected="0">
            <x v="49"/>
          </reference>
          <reference field="7" count="1" selected="0">
            <x v="158"/>
          </reference>
          <reference field="8" count="1">
            <x v="5"/>
          </reference>
        </references>
      </pivotArea>
    </format>
    <format dxfId="66">
      <pivotArea dataOnly="0" labelOnly="1" fieldPosition="0">
        <references count="6">
          <reference field="1" count="1" selected="0">
            <x v="20"/>
          </reference>
          <reference field="3" count="1" selected="0">
            <x v="12"/>
          </reference>
          <reference field="4" count="1" selected="0">
            <x v="153"/>
          </reference>
          <reference field="6" count="1" selected="0">
            <x v="132"/>
          </reference>
          <reference field="7" count="1" selected="0">
            <x v="158"/>
          </reference>
          <reference field="8" count="1">
            <x v="5"/>
          </reference>
        </references>
      </pivotArea>
    </format>
    <format dxfId="65">
      <pivotArea dataOnly="0" labelOnly="1" fieldPosition="0">
        <references count="6">
          <reference field="1" count="1" selected="0">
            <x v="20"/>
          </reference>
          <reference field="3" count="1" selected="0">
            <x v="13"/>
          </reference>
          <reference field="4" count="1" selected="0">
            <x v="136"/>
          </reference>
          <reference field="6" count="1" selected="0">
            <x v="54"/>
          </reference>
          <reference field="7" count="1" selected="0">
            <x v="75"/>
          </reference>
          <reference field="8" count="1">
            <x v="4"/>
          </reference>
        </references>
      </pivotArea>
    </format>
    <format dxfId="64">
      <pivotArea dataOnly="0" labelOnly="1" fieldPosition="0">
        <references count="6">
          <reference field="1" count="1" selected="0">
            <x v="20"/>
          </reference>
          <reference field="3" count="1" selected="0">
            <x v="44"/>
          </reference>
          <reference field="4" count="1" selected="0">
            <x v="75"/>
          </reference>
          <reference field="6" count="1" selected="0">
            <x v="122"/>
          </reference>
          <reference field="7" count="1" selected="0">
            <x v="156"/>
          </reference>
          <reference field="8" count="1">
            <x v="5"/>
          </reference>
        </references>
      </pivotArea>
    </format>
    <format dxfId="63">
      <pivotArea dataOnly="0" labelOnly="1" fieldPosition="0">
        <references count="6">
          <reference field="1" count="1" selected="0">
            <x v="20"/>
          </reference>
          <reference field="3" count="1" selected="0">
            <x v="53"/>
          </reference>
          <reference field="4" count="1" selected="0">
            <x v="84"/>
          </reference>
          <reference field="6" count="1" selected="0">
            <x v="115"/>
          </reference>
          <reference field="7" count="1" selected="0">
            <x v="153"/>
          </reference>
          <reference field="8" count="1">
            <x v="5"/>
          </reference>
        </references>
      </pivotArea>
    </format>
    <format dxfId="62">
      <pivotArea dataOnly="0" labelOnly="1" fieldPosition="0">
        <references count="6">
          <reference field="1" count="1" selected="0">
            <x v="20"/>
          </reference>
          <reference field="3" count="1" selected="0">
            <x v="143"/>
          </reference>
          <reference field="4" count="1" selected="0">
            <x v="76"/>
          </reference>
          <reference field="6" count="1" selected="0">
            <x v="104"/>
          </reference>
          <reference field="7" count="1" selected="0">
            <x v="153"/>
          </reference>
          <reference field="8" count="1">
            <x v="5"/>
          </reference>
        </references>
      </pivotArea>
    </format>
    <format dxfId="61">
      <pivotArea dataOnly="0" labelOnly="1" fieldPosition="0">
        <references count="6">
          <reference field="1" count="1" selected="0">
            <x v="21"/>
          </reference>
          <reference field="3" count="1" selected="0">
            <x v="14"/>
          </reference>
          <reference field="4" count="1" selected="0">
            <x v="92"/>
          </reference>
          <reference field="6" count="1" selected="0">
            <x v="124"/>
          </reference>
          <reference field="7" count="1" selected="0">
            <x v="154"/>
          </reference>
          <reference field="8" count="1">
            <x v="2"/>
          </reference>
        </references>
      </pivotArea>
    </format>
    <format dxfId="60">
      <pivotArea dataOnly="0" labelOnly="1" fieldPosition="0">
        <references count="6">
          <reference field="1" count="1" selected="0">
            <x v="21"/>
          </reference>
          <reference field="3" count="1" selected="0">
            <x v="14"/>
          </reference>
          <reference field="4" count="1" selected="0">
            <x v="92"/>
          </reference>
          <reference field="6" count="1" selected="0">
            <x v="125"/>
          </reference>
          <reference field="7" count="1" selected="0">
            <x v="154"/>
          </reference>
          <reference field="8" count="1">
            <x v="2"/>
          </reference>
        </references>
      </pivotArea>
    </format>
    <format dxfId="59">
      <pivotArea dataOnly="0" labelOnly="1" fieldPosition="0">
        <references count="6">
          <reference field="1" count="1" selected="0">
            <x v="21"/>
          </reference>
          <reference field="3" count="1" selected="0">
            <x v="51"/>
          </reference>
          <reference field="4" count="1" selected="0">
            <x v="201"/>
          </reference>
          <reference field="6" count="1" selected="0">
            <x v="141"/>
          </reference>
          <reference field="7" count="1" selected="0">
            <x v="111"/>
          </reference>
          <reference field="8" count="1">
            <x v="3"/>
          </reference>
        </references>
      </pivotArea>
    </format>
    <format dxfId="58">
      <pivotArea dataOnly="0" labelOnly="1" fieldPosition="0">
        <references count="6">
          <reference field="1" count="1" selected="0">
            <x v="21"/>
          </reference>
          <reference field="3" count="1" selected="0">
            <x v="63"/>
          </reference>
          <reference field="4" count="1" selected="0">
            <x v="201"/>
          </reference>
          <reference field="6" count="1" selected="0">
            <x v="141"/>
          </reference>
          <reference field="7" count="1" selected="0">
            <x v="111"/>
          </reference>
          <reference field="8" count="1">
            <x v="3"/>
          </reference>
        </references>
      </pivotArea>
    </format>
    <format dxfId="57">
      <pivotArea dataOnly="0" labelOnly="1" fieldPosition="0">
        <references count="6">
          <reference field="1" count="1" selected="0">
            <x v="21"/>
          </reference>
          <reference field="3" count="1" selected="0">
            <x v="65"/>
          </reference>
          <reference field="4" count="1" selected="0">
            <x v="65"/>
          </reference>
          <reference field="6" count="1" selected="0">
            <x v="131"/>
          </reference>
          <reference field="7" count="1" selected="0">
            <x v="137"/>
          </reference>
          <reference field="8" count="1">
            <x v="5"/>
          </reference>
        </references>
      </pivotArea>
    </format>
    <format dxfId="56">
      <pivotArea dataOnly="0" labelOnly="1" fieldPosition="0">
        <references count="6">
          <reference field="1" count="1" selected="0">
            <x v="21"/>
          </reference>
          <reference field="3" count="1" selected="0">
            <x v="65"/>
          </reference>
          <reference field="4" count="1" selected="0">
            <x v="109"/>
          </reference>
          <reference field="6" count="1" selected="0">
            <x v="58"/>
          </reference>
          <reference field="7" count="1" selected="0">
            <x v="137"/>
          </reference>
          <reference field="8" count="1">
            <x v="5"/>
          </reference>
        </references>
      </pivotArea>
    </format>
    <format dxfId="55">
      <pivotArea dataOnly="0" labelOnly="1" fieldPosition="0">
        <references count="6">
          <reference field="1" count="1" selected="0">
            <x v="21"/>
          </reference>
          <reference field="3" count="1" selected="0">
            <x v="65"/>
          </reference>
          <reference field="4" count="1" selected="0">
            <x v="117"/>
          </reference>
          <reference field="6" count="1" selected="0">
            <x v="86"/>
          </reference>
          <reference field="7" count="1" selected="0">
            <x v="28"/>
          </reference>
          <reference field="8" count="1">
            <x v="2"/>
          </reference>
        </references>
      </pivotArea>
    </format>
    <format dxfId="54">
      <pivotArea dataOnly="0" labelOnly="1" fieldPosition="0">
        <references count="6">
          <reference field="1" count="1" selected="0">
            <x v="22"/>
          </reference>
          <reference field="3" count="1" selected="0">
            <x v="49"/>
          </reference>
          <reference field="4" count="1" selected="0">
            <x v="166"/>
          </reference>
          <reference field="6" count="1" selected="0">
            <x v="145"/>
          </reference>
          <reference field="7" count="1" selected="0">
            <x v="170"/>
          </reference>
          <reference field="8" count="1">
            <x v="2"/>
          </reference>
        </references>
      </pivotArea>
    </format>
    <format dxfId="53">
      <pivotArea dataOnly="0" labelOnly="1" fieldPosition="0">
        <references count="6">
          <reference field="1" count="1" selected="0">
            <x v="22"/>
          </reference>
          <reference field="3" count="1" selected="0">
            <x v="49"/>
          </reference>
          <reference field="4" count="1" selected="0">
            <x v="195"/>
          </reference>
          <reference field="6" count="1" selected="0">
            <x v="149"/>
          </reference>
          <reference field="7" count="1" selected="0">
            <x v="41"/>
          </reference>
          <reference field="8" count="1">
            <x v="4"/>
          </reference>
        </references>
      </pivotArea>
    </format>
    <format dxfId="52">
      <pivotArea dataOnly="0" labelOnly="1" fieldPosition="0">
        <references count="6">
          <reference field="1" count="1" selected="0">
            <x v="22"/>
          </reference>
          <reference field="3" count="1" selected="0">
            <x v="64"/>
          </reference>
          <reference field="4" count="1" selected="0">
            <x v="50"/>
          </reference>
          <reference field="6" count="1" selected="0">
            <x v="49"/>
          </reference>
          <reference field="7" count="1" selected="0">
            <x v="86"/>
          </reference>
          <reference field="8" count="1">
            <x v="2"/>
          </reference>
        </references>
      </pivotArea>
    </format>
    <format dxfId="51">
      <pivotArea dataOnly="0" labelOnly="1" fieldPosition="0">
        <references count="6">
          <reference field="1" count="1" selected="0">
            <x v="22"/>
          </reference>
          <reference field="3" count="1" selected="0">
            <x v="64"/>
          </reference>
          <reference field="4" count="1" selected="0">
            <x v="148"/>
          </reference>
          <reference field="6" count="1" selected="0">
            <x v="22"/>
          </reference>
          <reference field="7" count="1" selected="0">
            <x v="126"/>
          </reference>
          <reference field="8" count="1">
            <x v="4"/>
          </reference>
        </references>
      </pivotArea>
    </format>
    <format dxfId="50">
      <pivotArea dataOnly="0" labelOnly="1" fieldPosition="0">
        <references count="6">
          <reference field="1" count="1" selected="0">
            <x v="23"/>
          </reference>
          <reference field="3" count="1" selected="0">
            <x v="7"/>
          </reference>
          <reference field="4" count="1" selected="0">
            <x v="33"/>
          </reference>
          <reference field="6" count="1" selected="0">
            <x v="133"/>
          </reference>
          <reference field="7" count="1" selected="0">
            <x v="173"/>
          </reference>
          <reference field="8" count="1">
            <x v="0"/>
          </reference>
        </references>
      </pivotArea>
    </format>
    <format dxfId="49">
      <pivotArea dataOnly="0" labelOnly="1" fieldPosition="0">
        <references count="6">
          <reference field="1" count="1" selected="0">
            <x v="23"/>
          </reference>
          <reference field="3" count="1" selected="0">
            <x v="7"/>
          </reference>
          <reference field="4" count="1" selected="0">
            <x v="59"/>
          </reference>
          <reference field="6" count="1" selected="0">
            <x v="28"/>
          </reference>
          <reference field="7" count="1" selected="0">
            <x v="24"/>
          </reference>
          <reference field="8" count="1">
            <x v="0"/>
          </reference>
        </references>
      </pivotArea>
    </format>
    <format dxfId="48">
      <pivotArea dataOnly="0" labelOnly="1" fieldPosition="0">
        <references count="6">
          <reference field="1" count="1" selected="0">
            <x v="23"/>
          </reference>
          <reference field="3" count="1" selected="0">
            <x v="22"/>
          </reference>
          <reference field="4" count="1" selected="0">
            <x v="201"/>
          </reference>
          <reference field="6" count="1" selected="0">
            <x v="141"/>
          </reference>
          <reference field="7" count="1" selected="0">
            <x v="111"/>
          </reference>
          <reference field="8" count="1">
            <x v="3"/>
          </reference>
        </references>
      </pivotArea>
    </format>
    <format dxfId="47">
      <pivotArea dataOnly="0" labelOnly="1" fieldPosition="0">
        <references count="6">
          <reference field="1" count="1" selected="0">
            <x v="23"/>
          </reference>
          <reference field="3" count="1" selected="0">
            <x v="41"/>
          </reference>
          <reference field="4" count="1" selected="0">
            <x v="201"/>
          </reference>
          <reference field="6" count="1" selected="0">
            <x v="141"/>
          </reference>
          <reference field="7" count="1" selected="0">
            <x v="111"/>
          </reference>
          <reference field="8" count="1">
            <x v="3"/>
          </reference>
        </references>
      </pivotArea>
    </format>
    <format dxfId="46">
      <pivotArea dataOnly="0" labelOnly="1" fieldPosition="0">
        <references count="6">
          <reference field="1" count="1" selected="0">
            <x v="23"/>
          </reference>
          <reference field="3" count="1" selected="0">
            <x v="42"/>
          </reference>
          <reference field="4" count="1" selected="0">
            <x v="201"/>
          </reference>
          <reference field="6" count="1" selected="0">
            <x v="141"/>
          </reference>
          <reference field="7" count="1" selected="0">
            <x v="111"/>
          </reference>
          <reference field="8" count="1">
            <x v="3"/>
          </reference>
        </references>
      </pivotArea>
    </format>
    <format dxfId="45">
      <pivotArea dataOnly="0" labelOnly="1" fieldPosition="0">
        <references count="6">
          <reference field="1" count="1" selected="0">
            <x v="23"/>
          </reference>
          <reference field="3" count="1" selected="0">
            <x v="43"/>
          </reference>
          <reference field="4" count="1" selected="0">
            <x v="29"/>
          </reference>
          <reference field="6" count="1" selected="0">
            <x v="36"/>
          </reference>
          <reference field="7" count="1" selected="0">
            <x v="20"/>
          </reference>
          <reference field="8" count="1">
            <x v="4"/>
          </reference>
        </references>
      </pivotArea>
    </format>
    <format dxfId="44">
      <pivotArea dataOnly="0" labelOnly="1" fieldPosition="0">
        <references count="6">
          <reference field="1" count="1" selected="0">
            <x v="23"/>
          </reference>
          <reference field="3" count="1" selected="0">
            <x v="43"/>
          </reference>
          <reference field="4" count="1" selected="0">
            <x v="52"/>
          </reference>
          <reference field="6" count="1" selected="0">
            <x v="147"/>
          </reference>
          <reference field="7" count="1" selected="0">
            <x v="99"/>
          </reference>
          <reference field="8" count="1">
            <x v="2"/>
          </reference>
        </references>
      </pivotArea>
    </format>
    <format dxfId="43">
      <pivotArea dataOnly="0" labelOnly="1" fieldPosition="0">
        <references count="6">
          <reference field="1" count="1" selected="0">
            <x v="23"/>
          </reference>
          <reference field="3" count="1" selected="0">
            <x v="43"/>
          </reference>
          <reference field="4" count="1" selected="0">
            <x v="67"/>
          </reference>
          <reference field="6" count="1" selected="0">
            <x v="1"/>
          </reference>
          <reference field="7" count="1" selected="0">
            <x v="43"/>
          </reference>
          <reference field="8" count="1">
            <x v="5"/>
          </reference>
        </references>
      </pivotArea>
    </format>
    <format dxfId="42">
      <pivotArea dataOnly="0" labelOnly="1" fieldPosition="0">
        <references count="6">
          <reference field="1" count="1" selected="0">
            <x v="23"/>
          </reference>
          <reference field="3" count="1" selected="0">
            <x v="43"/>
          </reference>
          <reference field="4" count="1" selected="0">
            <x v="67"/>
          </reference>
          <reference field="6" count="1" selected="0">
            <x v="1"/>
          </reference>
          <reference field="7" count="1" selected="0">
            <x v="177"/>
          </reference>
          <reference field="8" count="1">
            <x v="5"/>
          </reference>
        </references>
      </pivotArea>
    </format>
    <format dxfId="41">
      <pivotArea dataOnly="0" labelOnly="1" fieldPosition="0">
        <references count="6">
          <reference field="1" count="1" selected="0">
            <x v="23"/>
          </reference>
          <reference field="3" count="1" selected="0">
            <x v="43"/>
          </reference>
          <reference field="4" count="1" selected="0">
            <x v="80"/>
          </reference>
          <reference field="6" count="1" selected="0">
            <x v="71"/>
          </reference>
          <reference field="7" count="1" selected="0">
            <x v="62"/>
          </reference>
          <reference field="8" count="1">
            <x v="0"/>
          </reference>
        </references>
      </pivotArea>
    </format>
    <format dxfId="40">
      <pivotArea dataOnly="0" labelOnly="1" fieldPosition="0">
        <references count="6">
          <reference field="1" count="1" selected="0">
            <x v="23"/>
          </reference>
          <reference field="3" count="1" selected="0">
            <x v="43"/>
          </reference>
          <reference field="4" count="1" selected="0">
            <x v="152"/>
          </reference>
          <reference field="6" count="1" selected="0">
            <x v="48"/>
          </reference>
          <reference field="7" count="1" selected="0">
            <x v="100"/>
          </reference>
          <reference field="8" count="1">
            <x v="2"/>
          </reference>
        </references>
      </pivotArea>
    </format>
    <format dxfId="39">
      <pivotArea dataOnly="0" labelOnly="1" fieldPosition="0">
        <references count="6">
          <reference field="1" count="1" selected="0">
            <x v="23"/>
          </reference>
          <reference field="3" count="1" selected="0">
            <x v="155"/>
          </reference>
          <reference field="4" count="1" selected="0">
            <x v="201"/>
          </reference>
          <reference field="6" count="1" selected="0">
            <x v="141"/>
          </reference>
          <reference field="7" count="1" selected="0">
            <x v="111"/>
          </reference>
          <reference field="8" count="1">
            <x v="3"/>
          </reference>
        </references>
      </pivotArea>
    </format>
    <format dxfId="38">
      <pivotArea field="0" type="button" dataOnly="0" labelOnly="1" outline="0" axis="axisPage" fieldPosition="0"/>
    </format>
    <format dxfId="37">
      <pivotArea field="2" type="button" dataOnly="0" labelOnly="1" outline="0" axis="axisPage" fieldPosition="1"/>
    </format>
    <format dxfId="36">
      <pivotArea field="2" type="button" dataOnly="0" labelOnly="1" outline="0" axis="axisPage" fieldPosition="1"/>
    </format>
    <format dxfId="35">
      <pivotArea field="2" type="button" dataOnly="0" labelOnly="1" outline="0" axis="axisPage" fieldPosition="1"/>
    </format>
    <format dxfId="34">
      <pivotArea dataOnly="0" labelOnly="1" fieldPosition="0">
        <references count="1">
          <reference field="1" count="0"/>
        </references>
      </pivotArea>
    </format>
  </formats>
  <pivotTableStyleInfo name="PivotStyleMedium2 2 3"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BS105"/>
  <sheetViews>
    <sheetView showGridLines="0" tabSelected="1" zoomScaleNormal="100" workbookViewId="0">
      <selection sqref="A1:D1"/>
    </sheetView>
  </sheetViews>
  <sheetFormatPr defaultColWidth="0" defaultRowHeight="14.4" zeroHeight="1" x14ac:dyDescent="0.3"/>
  <cols>
    <col min="1" max="1" width="7.44140625" style="77" customWidth="1"/>
    <col min="2" max="2" width="18.33203125" style="77" customWidth="1"/>
    <col min="3" max="3" width="14.109375" style="77" customWidth="1"/>
    <col min="4" max="4" width="12" style="77" customWidth="1"/>
    <col min="5" max="5" width="14.88671875" style="77" customWidth="1"/>
    <col min="6" max="6" width="19.44140625" style="77" customWidth="1"/>
    <col min="7" max="7" width="26.44140625" style="77" customWidth="1"/>
    <col min="8" max="8" width="47" style="77" customWidth="1"/>
    <col min="9" max="9" width="19.44140625" style="77" hidden="1" customWidth="1"/>
    <col min="10" max="10" width="30.44140625" style="77" customWidth="1"/>
    <col min="11" max="11" width="22.5546875" style="78" customWidth="1"/>
    <col min="12" max="15" width="19.33203125" style="77" customWidth="1"/>
    <col min="16" max="16" width="21.88671875" style="77" customWidth="1"/>
    <col min="17" max="17" width="13.109375" style="77" customWidth="1"/>
    <col min="18" max="18" width="16.6640625" style="77" customWidth="1"/>
    <col min="19" max="19" width="44.44140625" style="77" customWidth="1"/>
    <col min="20" max="20" width="16.6640625" style="77" customWidth="1"/>
    <col min="21" max="21" width="46.44140625" style="77" customWidth="1"/>
    <col min="22" max="22" width="19" style="77" customWidth="1"/>
    <col min="23" max="23" width="37.44140625" style="77" customWidth="1"/>
    <col min="24" max="24" width="19.6640625" style="77" customWidth="1"/>
    <col min="25" max="25" width="62" style="77" customWidth="1"/>
    <col min="26" max="26" width="13.44140625" style="77" customWidth="1"/>
    <col min="27" max="27" width="23.6640625" style="173" hidden="1" customWidth="1"/>
    <col min="28" max="28" width="16.33203125" style="77" customWidth="1"/>
    <col min="29" max="29" width="29.6640625" style="77" customWidth="1"/>
    <col min="30" max="30" width="17.6640625" style="122" customWidth="1"/>
    <col min="31" max="31" width="18.44140625" style="77" customWidth="1"/>
    <col min="32" max="32" width="19.109375" style="78" customWidth="1"/>
    <col min="33" max="34" width="11.33203125" style="78" customWidth="1"/>
    <col min="35" max="35" width="19.44140625" style="78" customWidth="1"/>
    <col min="36" max="36" width="21.109375" style="78" customWidth="1"/>
    <col min="37" max="37" width="14.109375" style="78" customWidth="1"/>
    <col min="38" max="38" width="12" style="77" hidden="1" customWidth="1"/>
    <col min="39" max="40" width="10.6640625" style="77" hidden="1" customWidth="1"/>
    <col min="41" max="41" width="18.109375" style="77" hidden="1" customWidth="1"/>
    <col min="42" max="42" width="0.109375" style="77" hidden="1" customWidth="1"/>
    <col min="43" max="43" width="11.6640625" style="77" customWidth="1"/>
    <col min="44" max="44" width="13.109375" style="77" customWidth="1"/>
    <col min="45" max="45" width="11.6640625" style="78" customWidth="1"/>
    <col min="46" max="46" width="15.6640625" style="77" customWidth="1"/>
    <col min="47" max="49" width="35.6640625" style="77" customWidth="1"/>
    <col min="50" max="50" width="33.109375" style="77" customWidth="1"/>
    <col min="51" max="51" width="16.33203125" style="77" customWidth="1"/>
    <col min="52" max="52" width="13.6640625" style="77" customWidth="1"/>
    <col min="53" max="53" width="11.5546875" style="77" customWidth="1"/>
    <col min="54" max="54" width="17.33203125" style="77" customWidth="1"/>
    <col min="55" max="55" width="14" style="77" customWidth="1"/>
    <col min="56" max="57" width="40.33203125" style="77" customWidth="1"/>
    <col min="58" max="58" width="21.44140625" style="78" customWidth="1"/>
    <col min="59" max="60" width="20.5546875" style="77" customWidth="1"/>
    <col min="61" max="62" width="15.6640625" style="79" customWidth="1"/>
    <col min="63" max="64" width="11.5546875" style="80" customWidth="1"/>
    <col min="65" max="65" width="3.33203125" style="77" customWidth="1"/>
    <col min="66" max="71" width="0" style="77" hidden="1" customWidth="1"/>
    <col min="72" max="16384" width="8.88671875" style="77" hidden="1"/>
  </cols>
  <sheetData>
    <row r="1" spans="1:64" s="49" customFormat="1" ht="31.5" customHeight="1" x14ac:dyDescent="0.3">
      <c r="A1" s="517" t="s">
        <v>164</v>
      </c>
      <c r="B1" s="518"/>
      <c r="C1" s="518"/>
      <c r="D1" s="519"/>
      <c r="E1" s="520" t="s">
        <v>1957</v>
      </c>
      <c r="F1" s="521"/>
      <c r="G1" s="521"/>
      <c r="H1" s="521"/>
      <c r="I1" s="521"/>
      <c r="J1" s="521"/>
      <c r="K1" s="521"/>
      <c r="L1" s="521"/>
      <c r="M1" s="521"/>
      <c r="N1" s="521"/>
      <c r="O1" s="521"/>
      <c r="P1" s="521"/>
      <c r="Q1" s="522"/>
      <c r="R1" s="529" t="s">
        <v>45</v>
      </c>
      <c r="S1" s="530"/>
      <c r="T1" s="530"/>
      <c r="U1" s="531"/>
      <c r="V1" s="497" t="s">
        <v>568</v>
      </c>
      <c r="W1" s="498"/>
      <c r="X1" s="498"/>
      <c r="Y1" s="498"/>
      <c r="Z1" s="498"/>
      <c r="AA1" s="498"/>
      <c r="AB1" s="498"/>
      <c r="AC1" s="498"/>
      <c r="AD1" s="498"/>
      <c r="AE1" s="490" t="s">
        <v>46</v>
      </c>
      <c r="AF1" s="491"/>
      <c r="AG1" s="491"/>
      <c r="AH1" s="491"/>
      <c r="AI1" s="491"/>
      <c r="AJ1" s="491"/>
      <c r="AK1" s="491"/>
      <c r="AL1" s="491"/>
      <c r="AM1" s="491"/>
      <c r="AN1" s="491"/>
      <c r="AO1" s="491"/>
      <c r="AP1" s="491"/>
      <c r="AQ1" s="491"/>
      <c r="AR1" s="491"/>
      <c r="AS1" s="491"/>
      <c r="AT1" s="491"/>
      <c r="AU1" s="491"/>
      <c r="AV1" s="491"/>
      <c r="AW1" s="491"/>
      <c r="AX1" s="491"/>
      <c r="AY1" s="491"/>
      <c r="AZ1" s="491"/>
      <c r="BA1" s="491"/>
      <c r="BB1" s="492"/>
      <c r="BC1" s="488" t="s">
        <v>47</v>
      </c>
      <c r="BD1" s="489"/>
      <c r="BE1" s="489"/>
      <c r="BF1" s="489"/>
      <c r="BG1" s="489"/>
      <c r="BH1" s="489"/>
      <c r="BI1" s="489"/>
      <c r="BJ1" s="489"/>
      <c r="BK1" s="489"/>
      <c r="BL1" s="489"/>
    </row>
    <row r="2" spans="1:64" s="50" customFormat="1" ht="21" customHeight="1" x14ac:dyDescent="0.3">
      <c r="A2" s="527" t="s">
        <v>546</v>
      </c>
      <c r="B2" s="523"/>
      <c r="C2" s="523" t="s">
        <v>177</v>
      </c>
      <c r="D2" s="524"/>
      <c r="E2" s="538" t="s">
        <v>179</v>
      </c>
      <c r="F2" s="539"/>
      <c r="G2" s="539"/>
      <c r="H2" s="539"/>
      <c r="I2" s="539"/>
      <c r="J2" s="540"/>
      <c r="K2" s="532" t="s">
        <v>180</v>
      </c>
      <c r="L2" s="533"/>
      <c r="M2" s="533"/>
      <c r="N2" s="533"/>
      <c r="O2" s="533"/>
      <c r="P2" s="533"/>
      <c r="Q2" s="534"/>
      <c r="R2" s="511" t="s">
        <v>155</v>
      </c>
      <c r="S2" s="512"/>
      <c r="T2" s="512" t="s">
        <v>154</v>
      </c>
      <c r="U2" s="515"/>
      <c r="V2" s="505" t="s">
        <v>569</v>
      </c>
      <c r="W2" s="506"/>
      <c r="X2" s="506"/>
      <c r="Y2" s="506"/>
      <c r="Z2" s="506"/>
      <c r="AA2" s="506"/>
      <c r="AB2" s="506"/>
      <c r="AC2" s="506"/>
      <c r="AD2" s="506"/>
      <c r="AE2" s="499"/>
      <c r="AF2" s="500" t="s">
        <v>27</v>
      </c>
      <c r="AG2" s="500"/>
      <c r="AH2" s="500"/>
      <c r="AI2" s="500"/>
      <c r="AJ2" s="500"/>
      <c r="AK2" s="500"/>
      <c r="AL2" s="500"/>
      <c r="AM2" s="500"/>
      <c r="AN2" s="500"/>
      <c r="AO2" s="500"/>
      <c r="AP2" s="500"/>
      <c r="AQ2" s="500"/>
      <c r="AR2" s="500"/>
      <c r="AS2" s="502" t="s">
        <v>28</v>
      </c>
      <c r="AT2" s="500"/>
      <c r="AU2" s="503"/>
      <c r="AV2" s="503"/>
      <c r="AW2" s="503"/>
      <c r="AX2" s="503"/>
      <c r="AY2" s="500"/>
      <c r="AZ2" s="500"/>
      <c r="BA2" s="500"/>
      <c r="BB2" s="504"/>
      <c r="BC2" s="493" t="s">
        <v>5</v>
      </c>
      <c r="BD2" s="494"/>
      <c r="BE2" s="494"/>
      <c r="BF2" s="494"/>
      <c r="BG2" s="494"/>
      <c r="BH2" s="494"/>
      <c r="BI2" s="494"/>
      <c r="BJ2" s="494"/>
      <c r="BK2" s="494"/>
      <c r="BL2" s="494"/>
    </row>
    <row r="3" spans="1:64" s="56" customFormat="1" ht="21" customHeight="1" x14ac:dyDescent="0.3">
      <c r="A3" s="528"/>
      <c r="B3" s="525"/>
      <c r="C3" s="525"/>
      <c r="D3" s="526"/>
      <c r="E3" s="169"/>
      <c r="F3" s="170"/>
      <c r="G3" s="170"/>
      <c r="H3" s="170"/>
      <c r="I3" s="170"/>
      <c r="J3" s="170"/>
      <c r="K3" s="129"/>
      <c r="L3" s="535" t="s">
        <v>172</v>
      </c>
      <c r="M3" s="536"/>
      <c r="N3" s="536"/>
      <c r="O3" s="536"/>
      <c r="P3" s="537"/>
      <c r="Q3" s="30"/>
      <c r="R3" s="513"/>
      <c r="S3" s="514"/>
      <c r="T3" s="514"/>
      <c r="U3" s="516"/>
      <c r="V3" s="507"/>
      <c r="W3" s="508"/>
      <c r="X3" s="508"/>
      <c r="Y3" s="508"/>
      <c r="Z3" s="508"/>
      <c r="AA3" s="508"/>
      <c r="AB3" s="508"/>
      <c r="AC3" s="508"/>
      <c r="AD3" s="508"/>
      <c r="AE3" s="499"/>
      <c r="AF3" s="501"/>
      <c r="AG3" s="501"/>
      <c r="AH3" s="501"/>
      <c r="AI3" s="501"/>
      <c r="AJ3" s="501"/>
      <c r="AK3" s="501"/>
      <c r="AL3" s="501"/>
      <c r="AM3" s="501"/>
      <c r="AN3" s="501"/>
      <c r="AO3" s="501"/>
      <c r="AP3" s="501"/>
      <c r="AQ3" s="501"/>
      <c r="AR3" s="501"/>
      <c r="AS3" s="51"/>
      <c r="AT3" s="52"/>
      <c r="AU3" s="509" t="s">
        <v>1</v>
      </c>
      <c r="AV3" s="510"/>
      <c r="AW3" s="510"/>
      <c r="AX3" s="510"/>
      <c r="AY3" s="53"/>
      <c r="AZ3" s="53"/>
      <c r="BA3" s="54"/>
      <c r="BB3" s="55"/>
      <c r="BC3" s="495"/>
      <c r="BD3" s="496"/>
      <c r="BE3" s="496"/>
      <c r="BF3" s="496"/>
      <c r="BG3" s="496"/>
      <c r="BH3" s="496"/>
      <c r="BI3" s="496"/>
      <c r="BJ3" s="496"/>
      <c r="BK3" s="496"/>
      <c r="BL3" s="496"/>
    </row>
    <row r="4" spans="1:64" s="75" customFormat="1" ht="44.25" customHeight="1" thickBot="1" x14ac:dyDescent="0.35">
      <c r="A4" s="57" t="s">
        <v>757</v>
      </c>
      <c r="B4" s="58" t="s">
        <v>42</v>
      </c>
      <c r="C4" s="58" t="s">
        <v>647</v>
      </c>
      <c r="D4" s="59" t="s">
        <v>511</v>
      </c>
      <c r="E4" s="90" t="s">
        <v>26</v>
      </c>
      <c r="F4" s="31" t="s">
        <v>178</v>
      </c>
      <c r="G4" s="31" t="s">
        <v>0</v>
      </c>
      <c r="H4" s="31" t="s">
        <v>174</v>
      </c>
      <c r="I4" s="31" t="s">
        <v>648</v>
      </c>
      <c r="J4" s="31" t="s">
        <v>127</v>
      </c>
      <c r="K4" s="31" t="s">
        <v>171</v>
      </c>
      <c r="L4" s="31" t="s">
        <v>148</v>
      </c>
      <c r="M4" s="31" t="s">
        <v>149</v>
      </c>
      <c r="N4" s="31" t="s">
        <v>25</v>
      </c>
      <c r="O4" s="31" t="s">
        <v>156</v>
      </c>
      <c r="P4" s="32" t="s">
        <v>760</v>
      </c>
      <c r="Q4" s="32" t="s">
        <v>153</v>
      </c>
      <c r="R4" s="60" t="s">
        <v>653</v>
      </c>
      <c r="S4" s="61" t="s">
        <v>650</v>
      </c>
      <c r="T4" s="61" t="s">
        <v>652</v>
      </c>
      <c r="U4" s="62" t="s">
        <v>651</v>
      </c>
      <c r="V4" s="63" t="s">
        <v>169</v>
      </c>
      <c r="W4" s="64" t="s">
        <v>562</v>
      </c>
      <c r="X4" s="64" t="s">
        <v>167</v>
      </c>
      <c r="Y4" s="64" t="s">
        <v>563</v>
      </c>
      <c r="Z4" s="64" t="s">
        <v>168</v>
      </c>
      <c r="AA4" s="171" t="s">
        <v>1767</v>
      </c>
      <c r="AB4" s="64" t="s">
        <v>196</v>
      </c>
      <c r="AC4" s="64" t="s">
        <v>564</v>
      </c>
      <c r="AD4" s="64" t="s">
        <v>41</v>
      </c>
      <c r="AE4" s="65" t="s">
        <v>565</v>
      </c>
      <c r="AF4" s="66" t="s">
        <v>1818</v>
      </c>
      <c r="AG4" s="66" t="s">
        <v>1819</v>
      </c>
      <c r="AH4" s="66" t="s">
        <v>1821</v>
      </c>
      <c r="AI4" s="66" t="s">
        <v>1820</v>
      </c>
      <c r="AJ4" s="66" t="s">
        <v>1822</v>
      </c>
      <c r="AK4" s="66" t="s">
        <v>1823</v>
      </c>
      <c r="AL4" s="67" t="s">
        <v>751</v>
      </c>
      <c r="AM4" s="67" t="s">
        <v>752</v>
      </c>
      <c r="AN4" s="67" t="s">
        <v>753</v>
      </c>
      <c r="AO4" s="67" t="s">
        <v>754</v>
      </c>
      <c r="AP4" s="67" t="s">
        <v>755</v>
      </c>
      <c r="AQ4" s="66" t="s">
        <v>745</v>
      </c>
      <c r="AR4" s="102" t="s">
        <v>746</v>
      </c>
      <c r="AS4" s="68" t="s">
        <v>2</v>
      </c>
      <c r="AT4" s="69" t="s">
        <v>803</v>
      </c>
      <c r="AU4" s="127" t="s">
        <v>48</v>
      </c>
      <c r="AV4" s="127" t="s">
        <v>862</v>
      </c>
      <c r="AW4" s="127" t="s">
        <v>50</v>
      </c>
      <c r="AX4" s="128" t="s">
        <v>863</v>
      </c>
      <c r="AY4" s="70" t="s">
        <v>743</v>
      </c>
      <c r="AZ4" s="70" t="s">
        <v>756</v>
      </c>
      <c r="BA4" s="71" t="s">
        <v>3</v>
      </c>
      <c r="BB4" s="72" t="s">
        <v>39</v>
      </c>
      <c r="BC4" s="57" t="s">
        <v>4</v>
      </c>
      <c r="BD4" s="58" t="s">
        <v>143</v>
      </c>
      <c r="BE4" s="58" t="s">
        <v>864</v>
      </c>
      <c r="BF4" s="58" t="s">
        <v>865</v>
      </c>
      <c r="BG4" s="58" t="s">
        <v>181</v>
      </c>
      <c r="BH4" s="58" t="s">
        <v>140</v>
      </c>
      <c r="BI4" s="73" t="s">
        <v>545</v>
      </c>
      <c r="BJ4" s="73" t="s">
        <v>1782</v>
      </c>
      <c r="BK4" s="74" t="s">
        <v>141</v>
      </c>
      <c r="BL4" s="74" t="s">
        <v>142</v>
      </c>
    </row>
    <row r="5" spans="1:64" s="76" customFormat="1" ht="57" customHeight="1" x14ac:dyDescent="0.3">
      <c r="A5" s="125">
        <f>ROW()-4</f>
        <v>1</v>
      </c>
      <c r="B5" s="112" t="s">
        <v>1948</v>
      </c>
      <c r="C5" s="103" t="s">
        <v>1758</v>
      </c>
      <c r="D5" s="104" t="s">
        <v>222</v>
      </c>
      <c r="E5" s="126" t="s">
        <v>0</v>
      </c>
      <c r="F5" s="106"/>
      <c r="G5" s="106"/>
      <c r="H5" s="106"/>
      <c r="I5" s="106"/>
      <c r="J5" s="106"/>
      <c r="K5" s="103">
        <v>4</v>
      </c>
      <c r="L5" s="103">
        <v>5</v>
      </c>
      <c r="M5" s="103">
        <v>2</v>
      </c>
      <c r="N5" s="103">
        <v>4</v>
      </c>
      <c r="O5" s="103">
        <v>4</v>
      </c>
      <c r="P5" s="165">
        <f>IFERROR(ROUND(AVERAGE(L5:O5),0),0)</f>
        <v>4</v>
      </c>
      <c r="Q5" s="166" t="str">
        <f>IF(P5=0,"",VLOOKUP((P5&amp;K5)*1,Tab_Matriz_Processos!$C:$D,2,FALSE))</f>
        <v>Essencial</v>
      </c>
      <c r="R5" s="107"/>
      <c r="S5" s="107"/>
      <c r="T5" s="107"/>
      <c r="U5" s="107"/>
      <c r="V5" s="105"/>
      <c r="W5" s="108"/>
      <c r="X5" s="167"/>
      <c r="Y5" s="108"/>
      <c r="Z5" s="167"/>
      <c r="AA5" s="172"/>
      <c r="AB5" s="167"/>
      <c r="AC5" s="108"/>
      <c r="AD5" s="123"/>
      <c r="AE5" s="109" t="s">
        <v>8</v>
      </c>
      <c r="AF5" s="103" t="s">
        <v>13</v>
      </c>
      <c r="AG5" s="103" t="s">
        <v>12</v>
      </c>
      <c r="AH5" s="103" t="s">
        <v>14</v>
      </c>
      <c r="AI5" s="103" t="s">
        <v>11</v>
      </c>
      <c r="AJ5" s="103" t="s">
        <v>13</v>
      </c>
      <c r="AK5" s="103" t="s">
        <v>11</v>
      </c>
      <c r="AL5" s="110">
        <f>IFERROR(ROUND(VLOOKUP(AF5,Dicionario!$B$562:$C$566,2,FALSE),0),"")</f>
        <v>3</v>
      </c>
      <c r="AM5" s="110">
        <f>IFERROR(ROUND(VLOOKUP(AG5,Dicionario!$B$575:$C$579,2,FALSE),0),"")</f>
        <v>2</v>
      </c>
      <c r="AN5" s="110">
        <f>IFERROR(ROUND(VLOOKUP(AH5,Dicionario!$B$588:$C$592,2,FALSE),0),"")</f>
        <v>4</v>
      </c>
      <c r="AO5" s="110">
        <f>IFERROR(ROUND(VLOOKUP(AI5,Dicionario!$B$601:$C$605,2,FALSE),0),"")</f>
        <v>1</v>
      </c>
      <c r="AP5" s="110">
        <f>IFERROR(ROUND(VLOOKUP(AJ5,Dicionario!$B$614:$C$618,2,FALSE),0),"")</f>
        <v>3</v>
      </c>
      <c r="AQ5" s="130">
        <f t="shared" ref="AQ5:AQ36" si="0">ROUND(AVERAGE(AL5:AP5),0)</f>
        <v>3</v>
      </c>
      <c r="AR5" s="124" t="str">
        <f>VLOOKUP(ROUND(AVERAGE(AL5:AP5),0),Dicionario!$C$648:$H$652,6,FALSE)</f>
        <v>Moderado</v>
      </c>
      <c r="AS5" s="111">
        <f>IF(SUM(AL5:AP5)=0,"",(VLOOKUP(AE5,Dicionario!$B$547:$C$551,2,FALSE)+5)/2)*AQ5</f>
        <v>12</v>
      </c>
      <c r="AT5" s="112" t="str">
        <f>IF(AS5=0,"",IF(AS5&lt;5,"Risco Baixo",IF(AS5&lt;12,"Risco Moderado",IF(AS5&lt;20,"Risco Alto",IF(AS5&gt;=20,"Risco Extremo")))))</f>
        <v>Risco Alto</v>
      </c>
      <c r="AU5" s="108"/>
      <c r="AV5" s="108"/>
      <c r="AW5" s="108"/>
      <c r="AX5" s="108"/>
      <c r="AY5" s="103" t="s">
        <v>19</v>
      </c>
      <c r="AZ5" s="113">
        <f>AVERAGE(VLOOKUP(AE5,Dicionario!$B$547:$C$551,2,FALSE),VLOOKUP($AY5,Dicionario!$B$955:$F$959,2,FALSE))</f>
        <v>2.5</v>
      </c>
      <c r="BA5" s="114">
        <f t="shared" ref="BA5:BA36" si="1">IF(OR($AS5="",$AY5=""),"",(AQ5*AZ5))</f>
        <v>7.5</v>
      </c>
      <c r="BB5" s="115" t="str">
        <f>IF($BA5="","",IF($BA5&lt;5,"Risco Baixo",IF($BA5&lt;12,"Risco Moderado",IF($BA5&lt;20,"Risco Alto",IF($BA5&gt;=20,"Risco Extremo")))))</f>
        <v>Risco Moderado</v>
      </c>
      <c r="BC5" s="105"/>
      <c r="BD5" s="106"/>
      <c r="BE5" s="106"/>
      <c r="BF5" s="106"/>
      <c r="BG5" s="106"/>
      <c r="BH5" s="106"/>
      <c r="BI5" s="116"/>
      <c r="BJ5" s="116"/>
      <c r="BK5" s="117"/>
      <c r="BL5" s="168"/>
    </row>
    <row r="6" spans="1:64" s="76" customFormat="1" ht="57" customHeight="1" x14ac:dyDescent="0.3">
      <c r="A6" s="125">
        <f t="shared" ref="A6:A69" si="2">ROW()-4</f>
        <v>2</v>
      </c>
      <c r="B6" s="112" t="s">
        <v>1948</v>
      </c>
      <c r="C6" s="103" t="s">
        <v>284</v>
      </c>
      <c r="D6" s="118" t="s">
        <v>286</v>
      </c>
      <c r="E6" s="126" t="s">
        <v>0</v>
      </c>
      <c r="F6" s="106"/>
      <c r="G6" s="106"/>
      <c r="H6" s="106"/>
      <c r="I6" s="106"/>
      <c r="J6" s="106"/>
      <c r="K6" s="103">
        <v>2</v>
      </c>
      <c r="L6" s="103">
        <v>3</v>
      </c>
      <c r="M6" s="103">
        <v>1</v>
      </c>
      <c r="N6" s="103">
        <v>1</v>
      </c>
      <c r="O6" s="103">
        <v>3</v>
      </c>
      <c r="P6" s="162">
        <f t="shared" ref="P6:P69" si="3">IFERROR(ROUND(AVERAGE(L6:O6),0),0)</f>
        <v>2</v>
      </c>
      <c r="Q6" s="163" t="str">
        <f>IF(P6=0,"",VLOOKUP((P6&amp;K6)*1,Tab_Matriz_Processos!$C:$D,2,FALSE))</f>
        <v>Moderado</v>
      </c>
      <c r="R6" s="107"/>
      <c r="S6" s="107"/>
      <c r="T6" s="107"/>
      <c r="U6" s="107"/>
      <c r="V6" s="119"/>
      <c r="W6" s="120"/>
      <c r="X6" s="121"/>
      <c r="Y6" s="120"/>
      <c r="Z6" s="121"/>
      <c r="AA6" s="172"/>
      <c r="AB6" s="121"/>
      <c r="AC6" s="120"/>
      <c r="AD6" s="123"/>
      <c r="AE6" s="109" t="s">
        <v>10</v>
      </c>
      <c r="AF6" s="103" t="s">
        <v>14</v>
      </c>
      <c r="AG6" s="103" t="s">
        <v>12</v>
      </c>
      <c r="AH6" s="103" t="s">
        <v>13</v>
      </c>
      <c r="AI6" s="103" t="s">
        <v>14</v>
      </c>
      <c r="AJ6" s="103" t="s">
        <v>13</v>
      </c>
      <c r="AK6" s="103" t="s">
        <v>14</v>
      </c>
      <c r="AL6" s="110">
        <f>IFERROR(ROUND(VLOOKUP(AF6,Dicionario!$B$562:$C$566,2,FALSE),0),"")</f>
        <v>4</v>
      </c>
      <c r="AM6" s="110">
        <f>IFERROR(ROUND(VLOOKUP(AG6,Dicionario!$B$575:$C$579,2,FALSE),0),"")</f>
        <v>2</v>
      </c>
      <c r="AN6" s="110">
        <f>IFERROR(ROUND(VLOOKUP(AH6,Dicionario!$B$588:$C$592,2,FALSE),0),"")</f>
        <v>3</v>
      </c>
      <c r="AO6" s="110">
        <f>IFERROR(ROUND(VLOOKUP(AI6,Dicionario!$B$601:$C$605,2,FALSE),0),"")</f>
        <v>4</v>
      </c>
      <c r="AP6" s="110">
        <f>IFERROR(ROUND(VLOOKUP(AJ6,Dicionario!$B$614:$C$618,2,FALSE),0),"")</f>
        <v>3</v>
      </c>
      <c r="AQ6" s="130">
        <f t="shared" si="0"/>
        <v>3</v>
      </c>
      <c r="AR6" s="124" t="str">
        <f>VLOOKUP(ROUND(AVERAGE(AL6:AP6),0),Dicionario!$C$648:$H$652,6,FALSE)</f>
        <v>Moderado</v>
      </c>
      <c r="AS6" s="111">
        <f>IF(SUM(AL6:AP6)=0,"",(VLOOKUP(AE6,Dicionario!$B$547:$C$551,2,FALSE)+5)/2)*AQ6</f>
        <v>15</v>
      </c>
      <c r="AT6" s="112" t="str">
        <f t="shared" ref="AT6:AT69" si="4">IF(AS6=0,"",IF(AS6&lt;5,"Risco Baixo",IF(AS6&lt;12,"Risco Moderado",IF(AS6&lt;20,"Risco Alto",IF(AS6&gt;=20,"Risco Extremo")))))</f>
        <v>Risco Alto</v>
      </c>
      <c r="AU6" s="108"/>
      <c r="AV6" s="108"/>
      <c r="AW6" s="108"/>
      <c r="AX6" s="108"/>
      <c r="AY6" s="103" t="s">
        <v>16</v>
      </c>
      <c r="AZ6" s="113">
        <f>AVERAGE(VLOOKUP(AE6,Dicionario!$B$547:$C$551,2,FALSE),VLOOKUP($AY6,Dicionario!$B$955:$F$959,2,FALSE))</f>
        <v>5</v>
      </c>
      <c r="BA6" s="114">
        <f t="shared" si="1"/>
        <v>15</v>
      </c>
      <c r="BB6" s="115" t="str">
        <f t="shared" ref="BB6:BB69" si="5">IF($BA6="","",IF($BA6&lt;5,"Risco Baixo",IF($BA6&lt;12,"Risco Moderado",IF($BA6&lt;20,"Risco Alto",IF($BA6&gt;=20,"Risco Extremo")))))</f>
        <v>Risco Alto</v>
      </c>
      <c r="BC6" s="105"/>
      <c r="BD6" s="106"/>
      <c r="BE6" s="106"/>
      <c r="BF6" s="106"/>
      <c r="BG6" s="106"/>
      <c r="BH6" s="106"/>
      <c r="BI6" s="116"/>
      <c r="BJ6" s="116"/>
      <c r="BK6" s="117"/>
      <c r="BL6" s="164"/>
    </row>
    <row r="7" spans="1:64" s="76" customFormat="1" ht="57" customHeight="1" x14ac:dyDescent="0.3">
      <c r="A7" s="125">
        <f t="shared" si="2"/>
        <v>3</v>
      </c>
      <c r="B7" s="112" t="s">
        <v>1948</v>
      </c>
      <c r="C7" s="103" t="s">
        <v>446</v>
      </c>
      <c r="D7" s="118"/>
      <c r="E7" s="126" t="s">
        <v>0</v>
      </c>
      <c r="F7" s="106"/>
      <c r="G7" s="106"/>
      <c r="H7" s="106"/>
      <c r="I7" s="106"/>
      <c r="J7" s="106"/>
      <c r="K7" s="103"/>
      <c r="L7" s="103"/>
      <c r="M7" s="103"/>
      <c r="N7" s="103"/>
      <c r="O7" s="103"/>
      <c r="P7" s="162">
        <f t="shared" si="3"/>
        <v>0</v>
      </c>
      <c r="Q7" s="163" t="str">
        <f>IF(P7=0,"",VLOOKUP((P7&amp;K7)*1,Tab_Matriz_Processos!$C:$D,2,FALSE))</f>
        <v/>
      </c>
      <c r="R7" s="107"/>
      <c r="S7" s="107"/>
      <c r="T7" s="107"/>
      <c r="U7" s="107"/>
      <c r="V7" s="119"/>
      <c r="W7" s="120"/>
      <c r="X7" s="121"/>
      <c r="Y7" s="120"/>
      <c r="Z7" s="121"/>
      <c r="AA7" s="172"/>
      <c r="AB7" s="121"/>
      <c r="AC7" s="120"/>
      <c r="AD7" s="123"/>
      <c r="AE7" s="109"/>
      <c r="AF7" s="103"/>
      <c r="AG7" s="103"/>
      <c r="AH7" s="103"/>
      <c r="AI7" s="103"/>
      <c r="AJ7" s="103"/>
      <c r="AK7" s="103"/>
      <c r="AL7" s="110" t="str">
        <f>IFERROR(ROUND(VLOOKUP(AF7,Dicionario!$B$562:$C$566,2,FALSE),0),"")</f>
        <v/>
      </c>
      <c r="AM7" s="110" t="str">
        <f>IFERROR(ROUND(VLOOKUP(AG7,Dicionario!$B$575:$C$579,2,FALSE),0),"")</f>
        <v/>
      </c>
      <c r="AN7" s="110" t="str">
        <f>IFERROR(ROUND(VLOOKUP(AH7,Dicionario!$B$588:$C$592,2,FALSE),0),"")</f>
        <v/>
      </c>
      <c r="AO7" s="110" t="str">
        <f>IFERROR(ROUND(VLOOKUP(AI7,Dicionario!$B$601:$C$605,2,FALSE),0),"")</f>
        <v/>
      </c>
      <c r="AP7" s="110" t="str">
        <f>IFERROR(ROUND(VLOOKUP(AJ7,Dicionario!$B$614:$C$618,2,FALSE),0),"")</f>
        <v/>
      </c>
      <c r="AQ7" s="130" t="e">
        <f t="shared" si="0"/>
        <v>#DIV/0!</v>
      </c>
      <c r="AR7" s="124" t="e">
        <f>VLOOKUP(ROUND(AVERAGE(AL7:AP7),0),Dicionario!$C$648:$H$652,6,FALSE)</f>
        <v>#DIV/0!</v>
      </c>
      <c r="AS7" s="111" t="e">
        <f>IF(SUM(AL7:AP7)=0,"",(VLOOKUP(AE7,Dicionario!$B$547:$C$551,2,FALSE)+5)/2)*AQ7</f>
        <v>#VALUE!</v>
      </c>
      <c r="AT7" s="112" t="e">
        <f t="shared" si="4"/>
        <v>#VALUE!</v>
      </c>
      <c r="AU7" s="108"/>
      <c r="AV7" s="108"/>
      <c r="AW7" s="108"/>
      <c r="AX7" s="108"/>
      <c r="AY7" s="103"/>
      <c r="AZ7" s="113" t="e">
        <f>AVERAGE(VLOOKUP(AE7,Dicionario!$B$547:$C$551,2,FALSE),VLOOKUP($AY7,Dicionario!$B$955:$F$959,2,FALSE))</f>
        <v>#N/A</v>
      </c>
      <c r="BA7" s="114" t="e">
        <f t="shared" si="1"/>
        <v>#VALUE!</v>
      </c>
      <c r="BB7" s="115" t="e">
        <f t="shared" si="5"/>
        <v>#VALUE!</v>
      </c>
      <c r="BC7" s="105"/>
      <c r="BD7" s="106"/>
      <c r="BE7" s="106"/>
      <c r="BF7" s="106"/>
      <c r="BG7" s="106"/>
      <c r="BH7" s="106"/>
      <c r="BI7" s="116"/>
      <c r="BJ7" s="116"/>
      <c r="BK7" s="117"/>
      <c r="BL7" s="164"/>
    </row>
    <row r="8" spans="1:64" s="76" customFormat="1" ht="57" customHeight="1" x14ac:dyDescent="0.3">
      <c r="A8" s="125">
        <f t="shared" si="2"/>
        <v>4</v>
      </c>
      <c r="B8" s="112" t="s">
        <v>1948</v>
      </c>
      <c r="C8" s="103" t="s">
        <v>446</v>
      </c>
      <c r="D8" s="118"/>
      <c r="E8" s="126" t="s">
        <v>0</v>
      </c>
      <c r="F8" s="106"/>
      <c r="G8" s="106"/>
      <c r="H8" s="106"/>
      <c r="I8" s="106"/>
      <c r="J8" s="106"/>
      <c r="K8" s="103"/>
      <c r="L8" s="103"/>
      <c r="M8" s="103"/>
      <c r="N8" s="103"/>
      <c r="O8" s="103"/>
      <c r="P8" s="162">
        <f t="shared" si="3"/>
        <v>0</v>
      </c>
      <c r="Q8" s="163" t="str">
        <f>IF(P8=0,"",VLOOKUP((P8&amp;K8)*1,Tab_Matriz_Processos!$C:$D,2,FALSE))</f>
        <v/>
      </c>
      <c r="R8" s="107"/>
      <c r="S8" s="107"/>
      <c r="T8" s="107"/>
      <c r="U8" s="107"/>
      <c r="V8" s="119"/>
      <c r="W8" s="120"/>
      <c r="X8" s="121"/>
      <c r="Y8" s="120"/>
      <c r="Z8" s="121"/>
      <c r="AA8" s="172"/>
      <c r="AB8" s="121"/>
      <c r="AC8" s="120"/>
      <c r="AD8" s="123"/>
      <c r="AE8" s="109"/>
      <c r="AF8" s="103"/>
      <c r="AG8" s="103"/>
      <c r="AH8" s="103"/>
      <c r="AI8" s="103"/>
      <c r="AJ8" s="103"/>
      <c r="AK8" s="103"/>
      <c r="AL8" s="110" t="str">
        <f>IFERROR(ROUND(VLOOKUP(AF8,Dicionario!$B$562:$C$566,2,FALSE),0),"")</f>
        <v/>
      </c>
      <c r="AM8" s="110" t="str">
        <f>IFERROR(ROUND(VLOOKUP(AG8,Dicionario!$B$575:$C$579,2,FALSE),0),"")</f>
        <v/>
      </c>
      <c r="AN8" s="110" t="str">
        <f>IFERROR(ROUND(VLOOKUP(AH8,Dicionario!$B$588:$C$592,2,FALSE),0),"")</f>
        <v/>
      </c>
      <c r="AO8" s="110" t="str">
        <f>IFERROR(ROUND(VLOOKUP(AI8,Dicionario!$B$601:$C$605,2,FALSE),0),"")</f>
        <v/>
      </c>
      <c r="AP8" s="110" t="str">
        <f>IFERROR(ROUND(VLOOKUP(AJ8,Dicionario!$B$614:$C$618,2,FALSE),0),"")</f>
        <v/>
      </c>
      <c r="AQ8" s="130" t="e">
        <f t="shared" si="0"/>
        <v>#DIV/0!</v>
      </c>
      <c r="AR8" s="124" t="e">
        <f>VLOOKUP(ROUND(AVERAGE(AL8:AP8),0),Dicionario!$C$648:$H$652,6,FALSE)</f>
        <v>#DIV/0!</v>
      </c>
      <c r="AS8" s="111" t="e">
        <f>IF(SUM(AL8:AP8)=0,"",(VLOOKUP(AE8,Dicionario!$B$547:$C$551,2,FALSE)+5)/2)*AQ8</f>
        <v>#VALUE!</v>
      </c>
      <c r="AT8" s="112" t="e">
        <f t="shared" si="4"/>
        <v>#VALUE!</v>
      </c>
      <c r="AU8" s="108"/>
      <c r="AV8" s="108"/>
      <c r="AW8" s="108"/>
      <c r="AX8" s="108"/>
      <c r="AY8" s="103"/>
      <c r="AZ8" s="113" t="e">
        <f>AVERAGE(VLOOKUP(AE8,Dicionario!$B$547:$C$551,2,FALSE),VLOOKUP($AY8,Dicionario!$B$955:$F$959,2,FALSE))</f>
        <v>#N/A</v>
      </c>
      <c r="BA8" s="114" t="e">
        <f t="shared" si="1"/>
        <v>#VALUE!</v>
      </c>
      <c r="BB8" s="115" t="e">
        <f t="shared" si="5"/>
        <v>#VALUE!</v>
      </c>
      <c r="BC8" s="105"/>
      <c r="BD8" s="106"/>
      <c r="BE8" s="106"/>
      <c r="BF8" s="106"/>
      <c r="BG8" s="106"/>
      <c r="BH8" s="106"/>
      <c r="BI8" s="116"/>
      <c r="BJ8" s="116"/>
      <c r="BK8" s="117"/>
      <c r="BL8" s="164"/>
    </row>
    <row r="9" spans="1:64" s="76" customFormat="1" ht="57" customHeight="1" x14ac:dyDescent="0.3">
      <c r="A9" s="125">
        <f t="shared" si="2"/>
        <v>5</v>
      </c>
      <c r="B9" s="112" t="s">
        <v>1948</v>
      </c>
      <c r="C9" s="103" t="s">
        <v>446</v>
      </c>
      <c r="D9" s="118"/>
      <c r="E9" s="126" t="s">
        <v>0</v>
      </c>
      <c r="F9" s="106"/>
      <c r="G9" s="106"/>
      <c r="H9" s="106"/>
      <c r="I9" s="106"/>
      <c r="J9" s="106"/>
      <c r="K9" s="103"/>
      <c r="L9" s="103"/>
      <c r="M9" s="103"/>
      <c r="N9" s="103"/>
      <c r="O9" s="103"/>
      <c r="P9" s="162">
        <f t="shared" si="3"/>
        <v>0</v>
      </c>
      <c r="Q9" s="163" t="str">
        <f>IF(P9=0,"",VLOOKUP((P9&amp;K9)*1,Tab_Matriz_Processos!$C:$D,2,FALSE))</f>
        <v/>
      </c>
      <c r="R9" s="107"/>
      <c r="S9" s="107"/>
      <c r="T9" s="107"/>
      <c r="U9" s="107"/>
      <c r="V9" s="119"/>
      <c r="W9" s="120"/>
      <c r="X9" s="121"/>
      <c r="Y9" s="120"/>
      <c r="Z9" s="121"/>
      <c r="AA9" s="172"/>
      <c r="AB9" s="121"/>
      <c r="AC9" s="120"/>
      <c r="AD9" s="123"/>
      <c r="AE9" s="109"/>
      <c r="AF9" s="103"/>
      <c r="AG9" s="103"/>
      <c r="AH9" s="103"/>
      <c r="AI9" s="103"/>
      <c r="AJ9" s="103"/>
      <c r="AK9" s="103"/>
      <c r="AL9" s="110" t="str">
        <f>IFERROR(ROUND(VLOOKUP(AF9,Dicionario!$B$562:$C$566,2,FALSE),0),"")</f>
        <v/>
      </c>
      <c r="AM9" s="110" t="str">
        <f>IFERROR(ROUND(VLOOKUP(AG9,Dicionario!$B$575:$C$579,2,FALSE),0),"")</f>
        <v/>
      </c>
      <c r="AN9" s="110" t="str">
        <f>IFERROR(ROUND(VLOOKUP(AH9,Dicionario!$B$588:$C$592,2,FALSE),0),"")</f>
        <v/>
      </c>
      <c r="AO9" s="110" t="str">
        <f>IFERROR(ROUND(VLOOKUP(AI9,Dicionario!$B$601:$C$605,2,FALSE),0),"")</f>
        <v/>
      </c>
      <c r="AP9" s="110" t="str">
        <f>IFERROR(ROUND(VLOOKUP(AJ9,Dicionario!$B$614:$C$618,2,FALSE),0),"")</f>
        <v/>
      </c>
      <c r="AQ9" s="130" t="e">
        <f t="shared" si="0"/>
        <v>#DIV/0!</v>
      </c>
      <c r="AR9" s="124" t="e">
        <f>VLOOKUP(ROUND(AVERAGE(AL9:AP9),0),Dicionario!$C$648:$H$652,6,FALSE)</f>
        <v>#DIV/0!</v>
      </c>
      <c r="AS9" s="111" t="e">
        <f>IF(SUM(AL9:AP9)=0,"",(VLOOKUP(AE9,Dicionario!$B$547:$C$551,2,FALSE)+5)/2)*AQ9</f>
        <v>#VALUE!</v>
      </c>
      <c r="AT9" s="112" t="e">
        <f t="shared" si="4"/>
        <v>#VALUE!</v>
      </c>
      <c r="AU9" s="108"/>
      <c r="AV9" s="108"/>
      <c r="AW9" s="108"/>
      <c r="AX9" s="108"/>
      <c r="AY9" s="103"/>
      <c r="AZ9" s="113" t="e">
        <f>AVERAGE(VLOOKUP(AE9,Dicionario!$B$547:$C$551,2,FALSE),VLOOKUP($AY9,Dicionario!$B$955:$F$959,2,FALSE))</f>
        <v>#N/A</v>
      </c>
      <c r="BA9" s="114" t="e">
        <f t="shared" si="1"/>
        <v>#VALUE!</v>
      </c>
      <c r="BB9" s="115" t="e">
        <f t="shared" si="5"/>
        <v>#VALUE!</v>
      </c>
      <c r="BC9" s="105"/>
      <c r="BD9" s="106"/>
      <c r="BE9" s="106"/>
      <c r="BF9" s="106"/>
      <c r="BG9" s="106"/>
      <c r="BH9" s="106"/>
      <c r="BI9" s="116"/>
      <c r="BJ9" s="116"/>
      <c r="BK9" s="117"/>
      <c r="BL9" s="164"/>
    </row>
    <row r="10" spans="1:64" s="76" customFormat="1" ht="57" customHeight="1" x14ac:dyDescent="0.3">
      <c r="A10" s="125">
        <f t="shared" si="2"/>
        <v>6</v>
      </c>
      <c r="B10" s="112" t="s">
        <v>1948</v>
      </c>
      <c r="C10" s="103" t="s">
        <v>446</v>
      </c>
      <c r="D10" s="118"/>
      <c r="E10" s="126" t="s">
        <v>0</v>
      </c>
      <c r="F10" s="106"/>
      <c r="G10" s="106"/>
      <c r="H10" s="106"/>
      <c r="I10" s="106"/>
      <c r="J10" s="106"/>
      <c r="K10" s="103"/>
      <c r="L10" s="103"/>
      <c r="M10" s="103"/>
      <c r="N10" s="103"/>
      <c r="O10" s="103"/>
      <c r="P10" s="162">
        <f t="shared" si="3"/>
        <v>0</v>
      </c>
      <c r="Q10" s="163" t="str">
        <f>IF(P10=0,"",VLOOKUP((P10&amp;K10)*1,Tab_Matriz_Processos!$C:$D,2,FALSE))</f>
        <v/>
      </c>
      <c r="R10" s="107"/>
      <c r="S10" s="107"/>
      <c r="T10" s="107"/>
      <c r="U10" s="107"/>
      <c r="V10" s="119"/>
      <c r="W10" s="120"/>
      <c r="X10" s="121"/>
      <c r="Y10" s="120"/>
      <c r="Z10" s="121"/>
      <c r="AA10" s="172"/>
      <c r="AB10" s="121"/>
      <c r="AC10" s="120"/>
      <c r="AD10" s="123"/>
      <c r="AE10" s="109"/>
      <c r="AF10" s="103"/>
      <c r="AG10" s="103"/>
      <c r="AH10" s="103"/>
      <c r="AI10" s="103"/>
      <c r="AJ10" s="103"/>
      <c r="AK10" s="103"/>
      <c r="AL10" s="110" t="str">
        <f>IFERROR(ROUND(VLOOKUP(AF10,Dicionario!$B$562:$C$566,2,FALSE),0),"")</f>
        <v/>
      </c>
      <c r="AM10" s="110" t="str">
        <f>IFERROR(ROUND(VLOOKUP(AG10,Dicionario!$B$575:$C$579,2,FALSE),0),"")</f>
        <v/>
      </c>
      <c r="AN10" s="110" t="str">
        <f>IFERROR(ROUND(VLOOKUP(AH10,Dicionario!$B$588:$C$592,2,FALSE),0),"")</f>
        <v/>
      </c>
      <c r="AO10" s="110" t="str">
        <f>IFERROR(ROUND(VLOOKUP(AI10,Dicionario!$B$601:$C$605,2,FALSE),0),"")</f>
        <v/>
      </c>
      <c r="AP10" s="110" t="str">
        <f>IFERROR(ROUND(VLOOKUP(AJ10,Dicionario!$B$614:$C$618,2,FALSE),0),"")</f>
        <v/>
      </c>
      <c r="AQ10" s="130" t="e">
        <f t="shared" si="0"/>
        <v>#DIV/0!</v>
      </c>
      <c r="AR10" s="124" t="e">
        <f>VLOOKUP(ROUND(AVERAGE(AL10:AP10),0),Dicionario!$C$648:$H$652,6,FALSE)</f>
        <v>#DIV/0!</v>
      </c>
      <c r="AS10" s="111" t="e">
        <f>IF(SUM(AL10:AP10)=0,"",(VLOOKUP(AE10,Dicionario!$B$547:$C$551,2,FALSE)+5)/2)*AQ10</f>
        <v>#VALUE!</v>
      </c>
      <c r="AT10" s="112" t="e">
        <f t="shared" si="4"/>
        <v>#VALUE!</v>
      </c>
      <c r="AU10" s="108"/>
      <c r="AV10" s="108"/>
      <c r="AW10" s="108"/>
      <c r="AX10" s="108"/>
      <c r="AY10" s="103"/>
      <c r="AZ10" s="113" t="e">
        <f>AVERAGE(VLOOKUP(AE10,Dicionario!$B$547:$C$551,2,FALSE),VLOOKUP($AY10,Dicionario!$B$955:$F$959,2,FALSE))</f>
        <v>#N/A</v>
      </c>
      <c r="BA10" s="114" t="e">
        <f t="shared" si="1"/>
        <v>#VALUE!</v>
      </c>
      <c r="BB10" s="115" t="e">
        <f t="shared" si="5"/>
        <v>#VALUE!</v>
      </c>
      <c r="BC10" s="105"/>
      <c r="BD10" s="106"/>
      <c r="BE10" s="106"/>
      <c r="BF10" s="106"/>
      <c r="BG10" s="106"/>
      <c r="BH10" s="106"/>
      <c r="BI10" s="116"/>
      <c r="BJ10" s="116"/>
      <c r="BK10" s="117"/>
      <c r="BL10" s="164"/>
    </row>
    <row r="11" spans="1:64" s="76" customFormat="1" ht="57" customHeight="1" x14ac:dyDescent="0.3">
      <c r="A11" s="125">
        <f t="shared" si="2"/>
        <v>7</v>
      </c>
      <c r="B11" s="112" t="s">
        <v>1948</v>
      </c>
      <c r="C11" s="103" t="s">
        <v>446</v>
      </c>
      <c r="D11" s="118"/>
      <c r="E11" s="126" t="s">
        <v>0</v>
      </c>
      <c r="F11" s="106"/>
      <c r="G11" s="106"/>
      <c r="H11" s="106"/>
      <c r="I11" s="106"/>
      <c r="J11" s="106"/>
      <c r="K11" s="103"/>
      <c r="L11" s="103"/>
      <c r="M11" s="103"/>
      <c r="N11" s="103"/>
      <c r="O11" s="103"/>
      <c r="P11" s="162">
        <f t="shared" si="3"/>
        <v>0</v>
      </c>
      <c r="Q11" s="163" t="str">
        <f>IF(P11=0,"",VLOOKUP((P11&amp;K11)*1,Tab_Matriz_Processos!$C:$D,2,FALSE))</f>
        <v/>
      </c>
      <c r="R11" s="107"/>
      <c r="S11" s="107"/>
      <c r="T11" s="107"/>
      <c r="U11" s="107"/>
      <c r="V11" s="119"/>
      <c r="W11" s="120"/>
      <c r="X11" s="121"/>
      <c r="Y11" s="120"/>
      <c r="Z11" s="121"/>
      <c r="AA11" s="172"/>
      <c r="AB11" s="121"/>
      <c r="AC11" s="120"/>
      <c r="AD11" s="123"/>
      <c r="AE11" s="109"/>
      <c r="AF11" s="103"/>
      <c r="AG11" s="103"/>
      <c r="AH11" s="103"/>
      <c r="AI11" s="103"/>
      <c r="AJ11" s="103"/>
      <c r="AK11" s="103"/>
      <c r="AL11" s="110" t="str">
        <f>IFERROR(ROUND(VLOOKUP(AF11,Dicionario!$B$562:$C$566,2,FALSE),0),"")</f>
        <v/>
      </c>
      <c r="AM11" s="110" t="str">
        <f>IFERROR(ROUND(VLOOKUP(AG11,Dicionario!$B$575:$C$579,2,FALSE),0),"")</f>
        <v/>
      </c>
      <c r="AN11" s="110" t="str">
        <f>IFERROR(ROUND(VLOOKUP(AH11,Dicionario!$B$588:$C$592,2,FALSE),0),"")</f>
        <v/>
      </c>
      <c r="AO11" s="110" t="str">
        <f>IFERROR(ROUND(VLOOKUP(AI11,Dicionario!$B$601:$C$605,2,FALSE),0),"")</f>
        <v/>
      </c>
      <c r="AP11" s="110" t="str">
        <f>IFERROR(ROUND(VLOOKUP(AJ11,Dicionario!$B$614:$C$618,2,FALSE),0),"")</f>
        <v/>
      </c>
      <c r="AQ11" s="130" t="e">
        <f t="shared" si="0"/>
        <v>#DIV/0!</v>
      </c>
      <c r="AR11" s="124" t="e">
        <f>VLOOKUP(ROUND(AVERAGE(AL11:AP11),0),Dicionario!$C$648:$H$652,6,FALSE)</f>
        <v>#DIV/0!</v>
      </c>
      <c r="AS11" s="111" t="e">
        <f>IF(SUM(AL11:AP11)=0,"",(VLOOKUP(AE11,Dicionario!$B$547:$C$551,2,FALSE)+5)/2)*AQ11</f>
        <v>#VALUE!</v>
      </c>
      <c r="AT11" s="112" t="e">
        <f t="shared" si="4"/>
        <v>#VALUE!</v>
      </c>
      <c r="AU11" s="108"/>
      <c r="AV11" s="108"/>
      <c r="AW11" s="108"/>
      <c r="AX11" s="108"/>
      <c r="AY11" s="103"/>
      <c r="AZ11" s="113" t="e">
        <f>AVERAGE(VLOOKUP(AE11,Dicionario!$B$547:$C$551,2,FALSE),VLOOKUP($AY11,Dicionario!$B$955:$F$959,2,FALSE))</f>
        <v>#N/A</v>
      </c>
      <c r="BA11" s="114" t="e">
        <f t="shared" si="1"/>
        <v>#VALUE!</v>
      </c>
      <c r="BB11" s="115" t="e">
        <f t="shared" si="5"/>
        <v>#VALUE!</v>
      </c>
      <c r="BC11" s="105"/>
      <c r="BD11" s="106"/>
      <c r="BE11" s="106"/>
      <c r="BF11" s="106"/>
      <c r="BG11" s="106"/>
      <c r="BH11" s="106"/>
      <c r="BI11" s="116"/>
      <c r="BJ11" s="116"/>
      <c r="BK11" s="117"/>
      <c r="BL11" s="164"/>
    </row>
    <row r="12" spans="1:64" s="76" customFormat="1" ht="57" customHeight="1" x14ac:dyDescent="0.3">
      <c r="A12" s="125">
        <f t="shared" si="2"/>
        <v>8</v>
      </c>
      <c r="B12" s="112" t="s">
        <v>1948</v>
      </c>
      <c r="C12" s="103" t="s">
        <v>446</v>
      </c>
      <c r="D12" s="118"/>
      <c r="E12" s="126" t="s">
        <v>0</v>
      </c>
      <c r="F12" s="106"/>
      <c r="G12" s="106"/>
      <c r="H12" s="106"/>
      <c r="I12" s="106"/>
      <c r="J12" s="106"/>
      <c r="K12" s="103"/>
      <c r="L12" s="103"/>
      <c r="M12" s="103"/>
      <c r="N12" s="103"/>
      <c r="O12" s="103"/>
      <c r="P12" s="162">
        <f t="shared" si="3"/>
        <v>0</v>
      </c>
      <c r="Q12" s="163" t="str">
        <f>IF(P12=0,"",VLOOKUP((P12&amp;K12)*1,Tab_Matriz_Processos!$C:$D,2,FALSE))</f>
        <v/>
      </c>
      <c r="R12" s="107"/>
      <c r="S12" s="107"/>
      <c r="T12" s="107"/>
      <c r="U12" s="107"/>
      <c r="V12" s="119"/>
      <c r="W12" s="120"/>
      <c r="X12" s="121"/>
      <c r="Y12" s="120"/>
      <c r="Z12" s="121"/>
      <c r="AA12" s="172"/>
      <c r="AB12" s="121"/>
      <c r="AC12" s="120"/>
      <c r="AD12" s="123"/>
      <c r="AE12" s="109"/>
      <c r="AF12" s="103"/>
      <c r="AG12" s="103"/>
      <c r="AH12" s="103"/>
      <c r="AI12" s="103"/>
      <c r="AJ12" s="103"/>
      <c r="AK12" s="103"/>
      <c r="AL12" s="110" t="str">
        <f>IFERROR(ROUND(VLOOKUP(AF12,Dicionario!$B$562:$C$566,2,FALSE),0),"")</f>
        <v/>
      </c>
      <c r="AM12" s="110" t="str">
        <f>IFERROR(ROUND(VLOOKUP(AG12,Dicionario!$B$575:$C$579,2,FALSE),0),"")</f>
        <v/>
      </c>
      <c r="AN12" s="110" t="str">
        <f>IFERROR(ROUND(VLOOKUP(AH12,Dicionario!$B$588:$C$592,2,FALSE),0),"")</f>
        <v/>
      </c>
      <c r="AO12" s="110" t="str">
        <f>IFERROR(ROUND(VLOOKUP(AI12,Dicionario!$B$601:$C$605,2,FALSE),0),"")</f>
        <v/>
      </c>
      <c r="AP12" s="110" t="str">
        <f>IFERROR(ROUND(VLOOKUP(AJ12,Dicionario!$B$614:$C$618,2,FALSE),0),"")</f>
        <v/>
      </c>
      <c r="AQ12" s="130" t="e">
        <f t="shared" si="0"/>
        <v>#DIV/0!</v>
      </c>
      <c r="AR12" s="124" t="e">
        <f>VLOOKUP(ROUND(AVERAGE(AL12:AP12),0),Dicionario!$C$648:$H$652,6,FALSE)</f>
        <v>#DIV/0!</v>
      </c>
      <c r="AS12" s="111" t="e">
        <f>IF(SUM(AL12:AP12)=0,"",(VLOOKUP(AE12,Dicionario!$B$547:$C$551,2,FALSE)+5)/2)*AQ12</f>
        <v>#VALUE!</v>
      </c>
      <c r="AT12" s="112" t="e">
        <f t="shared" si="4"/>
        <v>#VALUE!</v>
      </c>
      <c r="AU12" s="108"/>
      <c r="AV12" s="108"/>
      <c r="AW12" s="108"/>
      <c r="AX12" s="108"/>
      <c r="AY12" s="103"/>
      <c r="AZ12" s="113" t="e">
        <f>AVERAGE(VLOOKUP(AE12,Dicionario!$B$547:$C$551,2,FALSE),VLOOKUP($AY12,Dicionario!$B$955:$F$959,2,FALSE))</f>
        <v>#N/A</v>
      </c>
      <c r="BA12" s="114" t="e">
        <f t="shared" si="1"/>
        <v>#VALUE!</v>
      </c>
      <c r="BB12" s="115" t="e">
        <f t="shared" si="5"/>
        <v>#VALUE!</v>
      </c>
      <c r="BC12" s="105"/>
      <c r="BD12" s="106"/>
      <c r="BE12" s="106"/>
      <c r="BF12" s="106"/>
      <c r="BG12" s="106"/>
      <c r="BH12" s="106"/>
      <c r="BI12" s="116"/>
      <c r="BJ12" s="116"/>
      <c r="BK12" s="117"/>
      <c r="BL12" s="164"/>
    </row>
    <row r="13" spans="1:64" s="76" customFormat="1" ht="57" customHeight="1" x14ac:dyDescent="0.3">
      <c r="A13" s="125">
        <f t="shared" si="2"/>
        <v>9</v>
      </c>
      <c r="B13" s="112" t="s">
        <v>1948</v>
      </c>
      <c r="C13" s="103" t="s">
        <v>446</v>
      </c>
      <c r="D13" s="118"/>
      <c r="E13" s="126" t="s">
        <v>0</v>
      </c>
      <c r="F13" s="106"/>
      <c r="G13" s="106"/>
      <c r="H13" s="106"/>
      <c r="I13" s="106"/>
      <c r="J13" s="106"/>
      <c r="K13" s="103"/>
      <c r="L13" s="103"/>
      <c r="M13" s="103"/>
      <c r="N13" s="103"/>
      <c r="O13" s="103"/>
      <c r="P13" s="162">
        <f t="shared" si="3"/>
        <v>0</v>
      </c>
      <c r="Q13" s="163" t="str">
        <f>IF(P13=0,"",VLOOKUP((P13&amp;K13)*1,Tab_Matriz_Processos!$C:$D,2,FALSE))</f>
        <v/>
      </c>
      <c r="R13" s="107"/>
      <c r="S13" s="107"/>
      <c r="T13" s="107"/>
      <c r="U13" s="107"/>
      <c r="V13" s="119"/>
      <c r="W13" s="120"/>
      <c r="X13" s="121"/>
      <c r="Y13" s="120"/>
      <c r="Z13" s="121"/>
      <c r="AA13" s="172"/>
      <c r="AB13" s="121"/>
      <c r="AC13" s="120"/>
      <c r="AD13" s="123"/>
      <c r="AE13" s="109"/>
      <c r="AF13" s="103"/>
      <c r="AG13" s="103"/>
      <c r="AH13" s="103"/>
      <c r="AI13" s="103"/>
      <c r="AJ13" s="103"/>
      <c r="AK13" s="103"/>
      <c r="AL13" s="110" t="str">
        <f>IFERROR(ROUND(VLOOKUP(AF13,Dicionario!$B$562:$C$566,2,FALSE),0),"")</f>
        <v/>
      </c>
      <c r="AM13" s="110" t="str">
        <f>IFERROR(ROUND(VLOOKUP(AG13,Dicionario!$B$575:$C$579,2,FALSE),0),"")</f>
        <v/>
      </c>
      <c r="AN13" s="110" t="str">
        <f>IFERROR(ROUND(VLOOKUP(AH13,Dicionario!$B$588:$C$592,2,FALSE),0),"")</f>
        <v/>
      </c>
      <c r="AO13" s="110" t="str">
        <f>IFERROR(ROUND(VLOOKUP(AI13,Dicionario!$B$601:$C$605,2,FALSE),0),"")</f>
        <v/>
      </c>
      <c r="AP13" s="110" t="str">
        <f>IFERROR(ROUND(VLOOKUP(AJ13,Dicionario!$B$614:$C$618,2,FALSE),0),"")</f>
        <v/>
      </c>
      <c r="AQ13" s="130" t="e">
        <f t="shared" si="0"/>
        <v>#DIV/0!</v>
      </c>
      <c r="AR13" s="124" t="e">
        <f>VLOOKUP(ROUND(AVERAGE(AL13:AP13),0),Dicionario!$C$648:$H$652,6,FALSE)</f>
        <v>#DIV/0!</v>
      </c>
      <c r="AS13" s="111" t="e">
        <f>IF(SUM(AL13:AP13)=0,"",(VLOOKUP(AE13,Dicionario!$B$547:$C$551,2,FALSE)+5)/2)*AQ13</f>
        <v>#VALUE!</v>
      </c>
      <c r="AT13" s="112" t="e">
        <f t="shared" si="4"/>
        <v>#VALUE!</v>
      </c>
      <c r="AU13" s="108"/>
      <c r="AV13" s="108"/>
      <c r="AW13" s="108"/>
      <c r="AX13" s="108"/>
      <c r="AY13" s="103"/>
      <c r="AZ13" s="113" t="e">
        <f>AVERAGE(VLOOKUP(AE13,Dicionario!$B$547:$C$551,2,FALSE),VLOOKUP($AY13,Dicionario!$B$955:$F$959,2,FALSE))</f>
        <v>#N/A</v>
      </c>
      <c r="BA13" s="114" t="e">
        <f t="shared" si="1"/>
        <v>#VALUE!</v>
      </c>
      <c r="BB13" s="115" t="e">
        <f t="shared" si="5"/>
        <v>#VALUE!</v>
      </c>
      <c r="BC13" s="105"/>
      <c r="BD13" s="106"/>
      <c r="BE13" s="106"/>
      <c r="BF13" s="106"/>
      <c r="BG13" s="106"/>
      <c r="BH13" s="106"/>
      <c r="BI13" s="116"/>
      <c r="BJ13" s="116"/>
      <c r="BK13" s="117"/>
      <c r="BL13" s="164"/>
    </row>
    <row r="14" spans="1:64" s="76" customFormat="1" ht="57" customHeight="1" x14ac:dyDescent="0.3">
      <c r="A14" s="125">
        <f t="shared" si="2"/>
        <v>10</v>
      </c>
      <c r="B14" s="112" t="s">
        <v>1948</v>
      </c>
      <c r="C14" s="103" t="s">
        <v>446</v>
      </c>
      <c r="D14" s="118"/>
      <c r="E14" s="126" t="s">
        <v>0</v>
      </c>
      <c r="F14" s="106"/>
      <c r="G14" s="106"/>
      <c r="H14" s="106"/>
      <c r="I14" s="106"/>
      <c r="J14" s="106"/>
      <c r="K14" s="103"/>
      <c r="L14" s="103"/>
      <c r="M14" s="103"/>
      <c r="N14" s="103"/>
      <c r="O14" s="103"/>
      <c r="P14" s="162">
        <f t="shared" si="3"/>
        <v>0</v>
      </c>
      <c r="Q14" s="163" t="str">
        <f>IF(P14=0,"",VLOOKUP((P14&amp;K14)*1,Tab_Matriz_Processos!$C:$D,2,FALSE))</f>
        <v/>
      </c>
      <c r="R14" s="107"/>
      <c r="S14" s="107"/>
      <c r="T14" s="107"/>
      <c r="U14" s="107"/>
      <c r="V14" s="119"/>
      <c r="W14" s="120"/>
      <c r="X14" s="121"/>
      <c r="Y14" s="120"/>
      <c r="Z14" s="121"/>
      <c r="AA14" s="172"/>
      <c r="AB14" s="121"/>
      <c r="AC14" s="120"/>
      <c r="AD14" s="123"/>
      <c r="AE14" s="109"/>
      <c r="AF14" s="103"/>
      <c r="AG14" s="103"/>
      <c r="AH14" s="103"/>
      <c r="AI14" s="103"/>
      <c r="AJ14" s="103"/>
      <c r="AK14" s="103"/>
      <c r="AL14" s="110" t="str">
        <f>IFERROR(ROUND(VLOOKUP(AF14,Dicionario!$B$562:$C$566,2,FALSE),0),"")</f>
        <v/>
      </c>
      <c r="AM14" s="110" t="str">
        <f>IFERROR(ROUND(VLOOKUP(AG14,Dicionario!$B$575:$C$579,2,FALSE),0),"")</f>
        <v/>
      </c>
      <c r="AN14" s="110" t="str">
        <f>IFERROR(ROUND(VLOOKUP(AH14,Dicionario!$B$588:$C$592,2,FALSE),0),"")</f>
        <v/>
      </c>
      <c r="AO14" s="110" t="str">
        <f>IFERROR(ROUND(VLOOKUP(AI14,Dicionario!$B$601:$C$605,2,FALSE),0),"")</f>
        <v/>
      </c>
      <c r="AP14" s="110" t="str">
        <f>IFERROR(ROUND(VLOOKUP(AJ14,Dicionario!$B$614:$C$618,2,FALSE),0),"")</f>
        <v/>
      </c>
      <c r="AQ14" s="130" t="e">
        <f t="shared" si="0"/>
        <v>#DIV/0!</v>
      </c>
      <c r="AR14" s="124" t="e">
        <f>VLOOKUP(ROUND(AVERAGE(AL14:AP14),0),Dicionario!$C$648:$H$652,6,FALSE)</f>
        <v>#DIV/0!</v>
      </c>
      <c r="AS14" s="111" t="e">
        <f>IF(SUM(AL14:AP14)=0,"",(VLOOKUP(AE14,Dicionario!$B$547:$C$551,2,FALSE)+5)/2)*AQ14</f>
        <v>#VALUE!</v>
      </c>
      <c r="AT14" s="112" t="e">
        <f t="shared" si="4"/>
        <v>#VALUE!</v>
      </c>
      <c r="AU14" s="108"/>
      <c r="AV14" s="108"/>
      <c r="AW14" s="108"/>
      <c r="AX14" s="108"/>
      <c r="AY14" s="103"/>
      <c r="AZ14" s="113" t="e">
        <f>AVERAGE(VLOOKUP(AE14,Dicionario!$B$547:$C$551,2,FALSE),VLOOKUP($AY14,Dicionario!$B$955:$F$959,2,FALSE))</f>
        <v>#N/A</v>
      </c>
      <c r="BA14" s="114" t="e">
        <f t="shared" si="1"/>
        <v>#VALUE!</v>
      </c>
      <c r="BB14" s="115" t="e">
        <f t="shared" si="5"/>
        <v>#VALUE!</v>
      </c>
      <c r="BC14" s="105"/>
      <c r="BD14" s="106"/>
      <c r="BE14" s="106"/>
      <c r="BF14" s="106"/>
      <c r="BG14" s="106"/>
      <c r="BH14" s="106"/>
      <c r="BI14" s="116"/>
      <c r="BJ14" s="116"/>
      <c r="BK14" s="117"/>
      <c r="BL14" s="164"/>
    </row>
    <row r="15" spans="1:64" ht="57" customHeight="1" x14ac:dyDescent="0.3">
      <c r="A15" s="125">
        <f t="shared" si="2"/>
        <v>11</v>
      </c>
      <c r="B15" s="112" t="s">
        <v>1948</v>
      </c>
      <c r="C15" s="103" t="s">
        <v>446</v>
      </c>
      <c r="D15" s="118"/>
      <c r="E15" s="126" t="s">
        <v>0</v>
      </c>
      <c r="F15" s="106"/>
      <c r="G15" s="106"/>
      <c r="H15" s="106"/>
      <c r="I15" s="106"/>
      <c r="J15" s="106"/>
      <c r="K15" s="103"/>
      <c r="L15" s="103"/>
      <c r="M15" s="103"/>
      <c r="N15" s="103"/>
      <c r="O15" s="103"/>
      <c r="P15" s="162">
        <f t="shared" si="3"/>
        <v>0</v>
      </c>
      <c r="Q15" s="163" t="str">
        <f>IF(P15=0,"",VLOOKUP((P15&amp;K15)*1,Tab_Matriz_Processos!$C:$D,2,FALSE))</f>
        <v/>
      </c>
      <c r="R15" s="107"/>
      <c r="S15" s="107"/>
      <c r="T15" s="107"/>
      <c r="U15" s="107"/>
      <c r="V15" s="119"/>
      <c r="W15" s="120"/>
      <c r="X15" s="121"/>
      <c r="Y15" s="120"/>
      <c r="Z15" s="121"/>
      <c r="AA15" s="172"/>
      <c r="AB15" s="121"/>
      <c r="AC15" s="120"/>
      <c r="AD15" s="123"/>
      <c r="AE15" s="109"/>
      <c r="AF15" s="103"/>
      <c r="AG15" s="103"/>
      <c r="AH15" s="103"/>
      <c r="AI15" s="103"/>
      <c r="AJ15" s="103"/>
      <c r="AK15" s="103"/>
      <c r="AL15" s="110" t="str">
        <f>IFERROR(ROUND(VLOOKUP(AF15,Dicionario!$B$562:$C$566,2,FALSE),0),"")</f>
        <v/>
      </c>
      <c r="AM15" s="110" t="str">
        <f>IFERROR(ROUND(VLOOKUP(AG15,Dicionario!$B$575:$C$579,2,FALSE),0),"")</f>
        <v/>
      </c>
      <c r="AN15" s="110" t="str">
        <f>IFERROR(ROUND(VLOOKUP(AH15,Dicionario!$B$588:$C$592,2,FALSE),0),"")</f>
        <v/>
      </c>
      <c r="AO15" s="110" t="str">
        <f>IFERROR(ROUND(VLOOKUP(AI15,Dicionario!$B$601:$C$605,2,FALSE),0),"")</f>
        <v/>
      </c>
      <c r="AP15" s="110" t="str">
        <f>IFERROR(ROUND(VLOOKUP(AJ15,Dicionario!$B$614:$C$618,2,FALSE),0),"")</f>
        <v/>
      </c>
      <c r="AQ15" s="130" t="e">
        <f t="shared" si="0"/>
        <v>#DIV/0!</v>
      </c>
      <c r="AR15" s="124" t="e">
        <f>VLOOKUP(ROUND(AVERAGE(AL15:AP15),0),Dicionario!$C$648:$H$652,6,FALSE)</f>
        <v>#DIV/0!</v>
      </c>
      <c r="AS15" s="111" t="e">
        <f>IF(SUM(AL15:AP15)=0,"",(VLOOKUP(AE15,Dicionario!$B$547:$C$551,2,FALSE)+5)/2)*AQ15</f>
        <v>#VALUE!</v>
      </c>
      <c r="AT15" s="112" t="e">
        <f t="shared" si="4"/>
        <v>#VALUE!</v>
      </c>
      <c r="AU15" s="108"/>
      <c r="AV15" s="108"/>
      <c r="AW15" s="108"/>
      <c r="AX15" s="108"/>
      <c r="AY15" s="103"/>
      <c r="AZ15" s="113" t="e">
        <f>AVERAGE(VLOOKUP(AE15,Dicionario!$B$547:$C$551,2,FALSE),VLOOKUP($AY15,Dicionario!$B$955:$F$959,2,FALSE))</f>
        <v>#N/A</v>
      </c>
      <c r="BA15" s="114" t="e">
        <f t="shared" si="1"/>
        <v>#VALUE!</v>
      </c>
      <c r="BB15" s="115" t="e">
        <f t="shared" si="5"/>
        <v>#VALUE!</v>
      </c>
      <c r="BC15" s="105"/>
      <c r="BD15" s="106"/>
      <c r="BE15" s="106"/>
      <c r="BF15" s="106"/>
      <c r="BG15" s="106"/>
      <c r="BH15" s="106"/>
      <c r="BI15" s="116"/>
      <c r="BJ15" s="116"/>
      <c r="BK15" s="117"/>
      <c r="BL15" s="164"/>
    </row>
    <row r="16" spans="1:64" ht="57" customHeight="1" x14ac:dyDescent="0.3">
      <c r="A16" s="125">
        <f t="shared" si="2"/>
        <v>12</v>
      </c>
      <c r="B16" s="112" t="s">
        <v>1948</v>
      </c>
      <c r="C16" s="103" t="s">
        <v>446</v>
      </c>
      <c r="D16" s="118"/>
      <c r="E16" s="126" t="s">
        <v>0</v>
      </c>
      <c r="F16" s="106"/>
      <c r="G16" s="106"/>
      <c r="H16" s="106"/>
      <c r="I16" s="106"/>
      <c r="J16" s="106"/>
      <c r="K16" s="103"/>
      <c r="L16" s="103"/>
      <c r="M16" s="103"/>
      <c r="N16" s="103"/>
      <c r="O16" s="103"/>
      <c r="P16" s="162">
        <f t="shared" si="3"/>
        <v>0</v>
      </c>
      <c r="Q16" s="163" t="str">
        <f>IF(P16=0,"",VLOOKUP((P16&amp;K16)*1,Tab_Matriz_Processos!$C:$D,2,FALSE))</f>
        <v/>
      </c>
      <c r="R16" s="107"/>
      <c r="S16" s="107"/>
      <c r="T16" s="107"/>
      <c r="U16" s="107"/>
      <c r="V16" s="119"/>
      <c r="W16" s="120"/>
      <c r="X16" s="121"/>
      <c r="Y16" s="120"/>
      <c r="Z16" s="121"/>
      <c r="AA16" s="172"/>
      <c r="AB16" s="121"/>
      <c r="AC16" s="120"/>
      <c r="AD16" s="123"/>
      <c r="AE16" s="109"/>
      <c r="AF16" s="103"/>
      <c r="AG16" s="103"/>
      <c r="AH16" s="103"/>
      <c r="AI16" s="103"/>
      <c r="AJ16" s="103"/>
      <c r="AK16" s="103"/>
      <c r="AL16" s="110" t="str">
        <f>IFERROR(ROUND(VLOOKUP(AF16,Dicionario!$B$562:$C$566,2,FALSE),0),"")</f>
        <v/>
      </c>
      <c r="AM16" s="110" t="str">
        <f>IFERROR(ROUND(VLOOKUP(AG16,Dicionario!$B$575:$C$579,2,FALSE),0),"")</f>
        <v/>
      </c>
      <c r="AN16" s="110" t="str">
        <f>IFERROR(ROUND(VLOOKUP(AH16,Dicionario!$B$588:$C$592,2,FALSE),0),"")</f>
        <v/>
      </c>
      <c r="AO16" s="110" t="str">
        <f>IFERROR(ROUND(VLOOKUP(AI16,Dicionario!$B$601:$C$605,2,FALSE),0),"")</f>
        <v/>
      </c>
      <c r="AP16" s="110" t="str">
        <f>IFERROR(ROUND(VLOOKUP(AJ16,Dicionario!$B$614:$C$618,2,FALSE),0),"")</f>
        <v/>
      </c>
      <c r="AQ16" s="130" t="e">
        <f t="shared" si="0"/>
        <v>#DIV/0!</v>
      </c>
      <c r="AR16" s="124" t="e">
        <f>VLOOKUP(ROUND(AVERAGE(AL16:AP16),0),Dicionario!$C$648:$H$652,6,FALSE)</f>
        <v>#DIV/0!</v>
      </c>
      <c r="AS16" s="111" t="e">
        <f>IF(SUM(AL16:AP16)=0,"",(VLOOKUP(AE16,Dicionario!$B$547:$C$551,2,FALSE)+5)/2)*AQ16</f>
        <v>#VALUE!</v>
      </c>
      <c r="AT16" s="112" t="e">
        <f t="shared" si="4"/>
        <v>#VALUE!</v>
      </c>
      <c r="AU16" s="108"/>
      <c r="AV16" s="108"/>
      <c r="AW16" s="108"/>
      <c r="AX16" s="108"/>
      <c r="AY16" s="103"/>
      <c r="AZ16" s="113" t="e">
        <f>AVERAGE(VLOOKUP(AE16,Dicionario!$B$547:$C$551,2,FALSE),VLOOKUP($AY16,Dicionario!$B$955:$F$959,2,FALSE))</f>
        <v>#N/A</v>
      </c>
      <c r="BA16" s="114" t="e">
        <f t="shared" si="1"/>
        <v>#VALUE!</v>
      </c>
      <c r="BB16" s="115" t="e">
        <f t="shared" si="5"/>
        <v>#VALUE!</v>
      </c>
      <c r="BC16" s="105"/>
      <c r="BD16" s="106"/>
      <c r="BE16" s="106"/>
      <c r="BF16" s="106"/>
      <c r="BG16" s="106"/>
      <c r="BH16" s="106"/>
      <c r="BI16" s="116"/>
      <c r="BJ16" s="116"/>
      <c r="BK16" s="117"/>
      <c r="BL16" s="164"/>
    </row>
    <row r="17" spans="1:64" ht="57" customHeight="1" x14ac:dyDescent="0.3">
      <c r="A17" s="125">
        <f t="shared" si="2"/>
        <v>13</v>
      </c>
      <c r="B17" s="112" t="s">
        <v>1948</v>
      </c>
      <c r="C17" s="103" t="s">
        <v>446</v>
      </c>
      <c r="D17" s="118"/>
      <c r="E17" s="126" t="s">
        <v>0</v>
      </c>
      <c r="F17" s="106"/>
      <c r="G17" s="106"/>
      <c r="H17" s="106"/>
      <c r="I17" s="106"/>
      <c r="J17" s="106"/>
      <c r="K17" s="103"/>
      <c r="L17" s="103"/>
      <c r="M17" s="103"/>
      <c r="N17" s="103"/>
      <c r="O17" s="103"/>
      <c r="P17" s="162">
        <f t="shared" si="3"/>
        <v>0</v>
      </c>
      <c r="Q17" s="163" t="str">
        <f>IF(P17=0,"",VLOOKUP((P17&amp;K17)*1,Tab_Matriz_Processos!$C:$D,2,FALSE))</f>
        <v/>
      </c>
      <c r="R17" s="107"/>
      <c r="S17" s="107"/>
      <c r="T17" s="107"/>
      <c r="U17" s="107"/>
      <c r="V17" s="119"/>
      <c r="W17" s="120"/>
      <c r="X17" s="121"/>
      <c r="Y17" s="120"/>
      <c r="Z17" s="121"/>
      <c r="AA17" s="172"/>
      <c r="AB17" s="121"/>
      <c r="AC17" s="120"/>
      <c r="AD17" s="123"/>
      <c r="AE17" s="109"/>
      <c r="AF17" s="103"/>
      <c r="AG17" s="103"/>
      <c r="AH17" s="103"/>
      <c r="AI17" s="103"/>
      <c r="AJ17" s="103"/>
      <c r="AK17" s="103"/>
      <c r="AL17" s="110" t="str">
        <f>IFERROR(ROUND(VLOOKUP(AF17,Dicionario!$B$562:$C$566,2,FALSE),0),"")</f>
        <v/>
      </c>
      <c r="AM17" s="110" t="str">
        <f>IFERROR(ROUND(VLOOKUP(AG17,Dicionario!$B$575:$C$579,2,FALSE),0),"")</f>
        <v/>
      </c>
      <c r="AN17" s="110" t="str">
        <f>IFERROR(ROUND(VLOOKUP(AH17,Dicionario!$B$588:$C$592,2,FALSE),0),"")</f>
        <v/>
      </c>
      <c r="AO17" s="110" t="str">
        <f>IFERROR(ROUND(VLOOKUP(AI17,Dicionario!$B$601:$C$605,2,FALSE),0),"")</f>
        <v/>
      </c>
      <c r="AP17" s="110" t="str">
        <f>IFERROR(ROUND(VLOOKUP(AJ17,Dicionario!$B$614:$C$618,2,FALSE),0),"")</f>
        <v/>
      </c>
      <c r="AQ17" s="130" t="e">
        <f t="shared" si="0"/>
        <v>#DIV/0!</v>
      </c>
      <c r="AR17" s="124" t="e">
        <f>VLOOKUP(ROUND(AVERAGE(AL17:AP17),0),Dicionario!$C$648:$H$652,6,FALSE)</f>
        <v>#DIV/0!</v>
      </c>
      <c r="AS17" s="111" t="e">
        <f>IF(SUM(AL17:AP17)=0,"",(VLOOKUP(AE17,Dicionario!$B$547:$C$551,2,FALSE)+5)/2)*AQ17</f>
        <v>#VALUE!</v>
      </c>
      <c r="AT17" s="112" t="e">
        <f t="shared" si="4"/>
        <v>#VALUE!</v>
      </c>
      <c r="AU17" s="108"/>
      <c r="AV17" s="108"/>
      <c r="AW17" s="108"/>
      <c r="AX17" s="108"/>
      <c r="AY17" s="103"/>
      <c r="AZ17" s="113" t="e">
        <f>AVERAGE(VLOOKUP(AE17,Dicionario!$B$547:$C$551,2,FALSE),VLOOKUP($AY17,Dicionario!$B$955:$F$959,2,FALSE))</f>
        <v>#N/A</v>
      </c>
      <c r="BA17" s="114" t="e">
        <f t="shared" si="1"/>
        <v>#VALUE!</v>
      </c>
      <c r="BB17" s="115" t="e">
        <f t="shared" si="5"/>
        <v>#VALUE!</v>
      </c>
      <c r="BC17" s="105"/>
      <c r="BD17" s="106"/>
      <c r="BE17" s="106"/>
      <c r="BF17" s="106"/>
      <c r="BG17" s="106"/>
      <c r="BH17" s="106"/>
      <c r="BI17" s="116"/>
      <c r="BJ17" s="116"/>
      <c r="BK17" s="117"/>
      <c r="BL17" s="164"/>
    </row>
    <row r="18" spans="1:64" ht="57" customHeight="1" x14ac:dyDescent="0.3">
      <c r="A18" s="125">
        <f t="shared" si="2"/>
        <v>14</v>
      </c>
      <c r="B18" s="112" t="s">
        <v>1948</v>
      </c>
      <c r="C18" s="103" t="s">
        <v>446</v>
      </c>
      <c r="D18" s="118"/>
      <c r="E18" s="126" t="s">
        <v>0</v>
      </c>
      <c r="F18" s="106"/>
      <c r="G18" s="106"/>
      <c r="H18" s="106"/>
      <c r="I18" s="106"/>
      <c r="J18" s="106"/>
      <c r="K18" s="103"/>
      <c r="L18" s="103"/>
      <c r="M18" s="103"/>
      <c r="N18" s="103"/>
      <c r="O18" s="103"/>
      <c r="P18" s="162">
        <f t="shared" si="3"/>
        <v>0</v>
      </c>
      <c r="Q18" s="163" t="str">
        <f>IF(P18=0,"",VLOOKUP((P18&amp;K18)*1,Tab_Matriz_Processos!$C:$D,2,FALSE))</f>
        <v/>
      </c>
      <c r="R18" s="107"/>
      <c r="S18" s="107"/>
      <c r="T18" s="107"/>
      <c r="U18" s="107"/>
      <c r="V18" s="119"/>
      <c r="W18" s="120"/>
      <c r="X18" s="121"/>
      <c r="Y18" s="120"/>
      <c r="Z18" s="121"/>
      <c r="AA18" s="172"/>
      <c r="AB18" s="121"/>
      <c r="AC18" s="120"/>
      <c r="AD18" s="123"/>
      <c r="AE18" s="109"/>
      <c r="AF18" s="103"/>
      <c r="AG18" s="103"/>
      <c r="AH18" s="103"/>
      <c r="AI18" s="103"/>
      <c r="AJ18" s="103"/>
      <c r="AK18" s="103"/>
      <c r="AL18" s="110" t="str">
        <f>IFERROR(ROUND(VLOOKUP(AF18,Dicionario!$B$562:$C$566,2,FALSE),0),"")</f>
        <v/>
      </c>
      <c r="AM18" s="110" t="str">
        <f>IFERROR(ROUND(VLOOKUP(AG18,Dicionario!$B$575:$C$579,2,FALSE),0),"")</f>
        <v/>
      </c>
      <c r="AN18" s="110" t="str">
        <f>IFERROR(ROUND(VLOOKUP(AH18,Dicionario!$B$588:$C$592,2,FALSE),0),"")</f>
        <v/>
      </c>
      <c r="AO18" s="110" t="str">
        <f>IFERROR(ROUND(VLOOKUP(AI18,Dicionario!$B$601:$C$605,2,FALSE),0),"")</f>
        <v/>
      </c>
      <c r="AP18" s="110" t="str">
        <f>IFERROR(ROUND(VLOOKUP(AJ18,Dicionario!$B$614:$C$618,2,FALSE),0),"")</f>
        <v/>
      </c>
      <c r="AQ18" s="130" t="e">
        <f t="shared" si="0"/>
        <v>#DIV/0!</v>
      </c>
      <c r="AR18" s="124" t="e">
        <f>VLOOKUP(ROUND(AVERAGE(AL18:AP18),0),Dicionario!$C$648:$H$652,6,FALSE)</f>
        <v>#DIV/0!</v>
      </c>
      <c r="AS18" s="111" t="e">
        <f>IF(SUM(AL18:AP18)=0,"",(VLOOKUP(AE18,Dicionario!$B$547:$C$551,2,FALSE)+5)/2)*AQ18</f>
        <v>#VALUE!</v>
      </c>
      <c r="AT18" s="112" t="e">
        <f t="shared" si="4"/>
        <v>#VALUE!</v>
      </c>
      <c r="AU18" s="108"/>
      <c r="AV18" s="108"/>
      <c r="AW18" s="108"/>
      <c r="AX18" s="108"/>
      <c r="AY18" s="103"/>
      <c r="AZ18" s="113" t="e">
        <f>AVERAGE(VLOOKUP(AE18,Dicionario!$B$547:$C$551,2,FALSE),VLOOKUP($AY18,Dicionario!$B$955:$F$959,2,FALSE))</f>
        <v>#N/A</v>
      </c>
      <c r="BA18" s="114" t="e">
        <f t="shared" si="1"/>
        <v>#VALUE!</v>
      </c>
      <c r="BB18" s="115" t="e">
        <f t="shared" si="5"/>
        <v>#VALUE!</v>
      </c>
      <c r="BC18" s="105"/>
      <c r="BD18" s="106"/>
      <c r="BE18" s="106"/>
      <c r="BF18" s="106"/>
      <c r="BG18" s="106"/>
      <c r="BH18" s="106"/>
      <c r="BI18" s="116"/>
      <c r="BJ18" s="116"/>
      <c r="BK18" s="117"/>
      <c r="BL18" s="164"/>
    </row>
    <row r="19" spans="1:64" ht="57" customHeight="1" x14ac:dyDescent="0.3">
      <c r="A19" s="125">
        <f t="shared" si="2"/>
        <v>15</v>
      </c>
      <c r="B19" s="112" t="s">
        <v>1948</v>
      </c>
      <c r="C19" s="103" t="s">
        <v>446</v>
      </c>
      <c r="D19" s="118"/>
      <c r="E19" s="126" t="s">
        <v>0</v>
      </c>
      <c r="F19" s="106"/>
      <c r="G19" s="106"/>
      <c r="H19" s="106"/>
      <c r="I19" s="106"/>
      <c r="J19" s="106"/>
      <c r="K19" s="103"/>
      <c r="L19" s="103"/>
      <c r="M19" s="103"/>
      <c r="N19" s="103"/>
      <c r="O19" s="103"/>
      <c r="P19" s="162">
        <f t="shared" si="3"/>
        <v>0</v>
      </c>
      <c r="Q19" s="163" t="str">
        <f>IF(P19=0,"",VLOOKUP((P19&amp;K19)*1,Tab_Matriz_Processos!$C:$D,2,FALSE))</f>
        <v/>
      </c>
      <c r="R19" s="107"/>
      <c r="S19" s="107"/>
      <c r="T19" s="107"/>
      <c r="U19" s="107"/>
      <c r="V19" s="119"/>
      <c r="W19" s="120"/>
      <c r="X19" s="121"/>
      <c r="Y19" s="120"/>
      <c r="Z19" s="121"/>
      <c r="AA19" s="172"/>
      <c r="AB19" s="121"/>
      <c r="AC19" s="120"/>
      <c r="AD19" s="123"/>
      <c r="AE19" s="109"/>
      <c r="AF19" s="103"/>
      <c r="AG19" s="103"/>
      <c r="AH19" s="103"/>
      <c r="AI19" s="103"/>
      <c r="AJ19" s="103"/>
      <c r="AK19" s="103"/>
      <c r="AL19" s="110" t="str">
        <f>IFERROR(ROUND(VLOOKUP(AF19,Dicionario!$B$562:$C$566,2,FALSE),0),"")</f>
        <v/>
      </c>
      <c r="AM19" s="110" t="str">
        <f>IFERROR(ROUND(VLOOKUP(AG19,Dicionario!$B$575:$C$579,2,FALSE),0),"")</f>
        <v/>
      </c>
      <c r="AN19" s="110" t="str">
        <f>IFERROR(ROUND(VLOOKUP(AH19,Dicionario!$B$588:$C$592,2,FALSE),0),"")</f>
        <v/>
      </c>
      <c r="AO19" s="110" t="str">
        <f>IFERROR(ROUND(VLOOKUP(AI19,Dicionario!$B$601:$C$605,2,FALSE),0),"")</f>
        <v/>
      </c>
      <c r="AP19" s="110" t="str">
        <f>IFERROR(ROUND(VLOOKUP(AJ19,Dicionario!$B$614:$C$618,2,FALSE),0),"")</f>
        <v/>
      </c>
      <c r="AQ19" s="130" t="e">
        <f t="shared" si="0"/>
        <v>#DIV/0!</v>
      </c>
      <c r="AR19" s="124" t="e">
        <f>VLOOKUP(ROUND(AVERAGE(AL19:AP19),0),Dicionario!$C$648:$H$652,6,FALSE)</f>
        <v>#DIV/0!</v>
      </c>
      <c r="AS19" s="111" t="e">
        <f>IF(SUM(AL19:AP19)=0,"",(VLOOKUP(AE19,Dicionario!$B$547:$C$551,2,FALSE)+5)/2)*AQ19</f>
        <v>#VALUE!</v>
      </c>
      <c r="AT19" s="112" t="e">
        <f t="shared" si="4"/>
        <v>#VALUE!</v>
      </c>
      <c r="AU19" s="108"/>
      <c r="AV19" s="108"/>
      <c r="AW19" s="108"/>
      <c r="AX19" s="108"/>
      <c r="AY19" s="103"/>
      <c r="AZ19" s="113" t="e">
        <f>AVERAGE(VLOOKUP(AE19,Dicionario!$B$547:$C$551,2,FALSE),VLOOKUP($AY19,Dicionario!$B$955:$F$959,2,FALSE))</f>
        <v>#N/A</v>
      </c>
      <c r="BA19" s="114" t="e">
        <f t="shared" si="1"/>
        <v>#VALUE!</v>
      </c>
      <c r="BB19" s="115" t="e">
        <f t="shared" si="5"/>
        <v>#VALUE!</v>
      </c>
      <c r="BC19" s="105"/>
      <c r="BD19" s="106"/>
      <c r="BE19" s="106"/>
      <c r="BF19" s="106"/>
      <c r="BG19" s="106"/>
      <c r="BH19" s="106"/>
      <c r="BI19" s="116"/>
      <c r="BJ19" s="116"/>
      <c r="BK19" s="117"/>
      <c r="BL19" s="164"/>
    </row>
    <row r="20" spans="1:64" ht="57" customHeight="1" x14ac:dyDescent="0.3">
      <c r="A20" s="125">
        <f t="shared" si="2"/>
        <v>16</v>
      </c>
      <c r="B20" s="112" t="s">
        <v>1948</v>
      </c>
      <c r="C20" s="103" t="s">
        <v>446</v>
      </c>
      <c r="D20" s="118"/>
      <c r="E20" s="126" t="s">
        <v>0</v>
      </c>
      <c r="F20" s="106"/>
      <c r="G20" s="106"/>
      <c r="H20" s="106"/>
      <c r="I20" s="106"/>
      <c r="J20" s="106"/>
      <c r="K20" s="103"/>
      <c r="L20" s="103"/>
      <c r="M20" s="103"/>
      <c r="N20" s="103"/>
      <c r="O20" s="103"/>
      <c r="P20" s="162">
        <f t="shared" si="3"/>
        <v>0</v>
      </c>
      <c r="Q20" s="163" t="str">
        <f>IF(P20=0,"",VLOOKUP((P20&amp;K20)*1,Tab_Matriz_Processos!$C:$D,2,FALSE))</f>
        <v/>
      </c>
      <c r="R20" s="107"/>
      <c r="S20" s="107"/>
      <c r="T20" s="107"/>
      <c r="U20" s="107"/>
      <c r="V20" s="119"/>
      <c r="W20" s="120"/>
      <c r="X20" s="121"/>
      <c r="Y20" s="120"/>
      <c r="Z20" s="121"/>
      <c r="AA20" s="172"/>
      <c r="AB20" s="121"/>
      <c r="AC20" s="120"/>
      <c r="AD20" s="123"/>
      <c r="AE20" s="109"/>
      <c r="AF20" s="103"/>
      <c r="AG20" s="103"/>
      <c r="AH20" s="103"/>
      <c r="AI20" s="103"/>
      <c r="AJ20" s="103"/>
      <c r="AK20" s="103"/>
      <c r="AL20" s="110" t="str">
        <f>IFERROR(ROUND(VLOOKUP(AF20,Dicionario!$B$562:$C$566,2,FALSE),0),"")</f>
        <v/>
      </c>
      <c r="AM20" s="110" t="str">
        <f>IFERROR(ROUND(VLOOKUP(AG20,Dicionario!$B$575:$C$579,2,FALSE),0),"")</f>
        <v/>
      </c>
      <c r="AN20" s="110" t="str">
        <f>IFERROR(ROUND(VLOOKUP(AH20,Dicionario!$B$588:$C$592,2,FALSE),0),"")</f>
        <v/>
      </c>
      <c r="AO20" s="110" t="str">
        <f>IFERROR(ROUND(VLOOKUP(AI20,Dicionario!$B$601:$C$605,2,FALSE),0),"")</f>
        <v/>
      </c>
      <c r="AP20" s="110" t="str">
        <f>IFERROR(ROUND(VLOOKUP(AJ20,Dicionario!$B$614:$C$618,2,FALSE),0),"")</f>
        <v/>
      </c>
      <c r="AQ20" s="130" t="e">
        <f t="shared" si="0"/>
        <v>#DIV/0!</v>
      </c>
      <c r="AR20" s="124" t="e">
        <f>VLOOKUP(ROUND(AVERAGE(AL20:AP20),0),Dicionario!$C$648:$H$652,6,FALSE)</f>
        <v>#DIV/0!</v>
      </c>
      <c r="AS20" s="111" t="e">
        <f>IF(SUM(AL20:AP20)=0,"",(VLOOKUP(AE20,Dicionario!$B$547:$C$551,2,FALSE)+5)/2)*AQ20</f>
        <v>#VALUE!</v>
      </c>
      <c r="AT20" s="112" t="e">
        <f t="shared" si="4"/>
        <v>#VALUE!</v>
      </c>
      <c r="AU20" s="108"/>
      <c r="AV20" s="108"/>
      <c r="AW20" s="108"/>
      <c r="AX20" s="108"/>
      <c r="AY20" s="103"/>
      <c r="AZ20" s="113" t="e">
        <f>AVERAGE(VLOOKUP(AE20,Dicionario!$B$547:$C$551,2,FALSE),VLOOKUP($AY20,Dicionario!$B$955:$F$959,2,FALSE))</f>
        <v>#N/A</v>
      </c>
      <c r="BA20" s="114" t="e">
        <f t="shared" si="1"/>
        <v>#VALUE!</v>
      </c>
      <c r="BB20" s="115" t="e">
        <f t="shared" si="5"/>
        <v>#VALUE!</v>
      </c>
      <c r="BC20" s="105"/>
      <c r="BD20" s="106"/>
      <c r="BE20" s="106"/>
      <c r="BF20" s="106"/>
      <c r="BG20" s="106"/>
      <c r="BH20" s="106"/>
      <c r="BI20" s="116"/>
      <c r="BJ20" s="116"/>
      <c r="BK20" s="117"/>
      <c r="BL20" s="164"/>
    </row>
    <row r="21" spans="1:64" ht="57" customHeight="1" x14ac:dyDescent="0.3">
      <c r="A21" s="125">
        <f t="shared" si="2"/>
        <v>17</v>
      </c>
      <c r="B21" s="112" t="s">
        <v>1948</v>
      </c>
      <c r="C21" s="103" t="s">
        <v>446</v>
      </c>
      <c r="D21" s="118"/>
      <c r="E21" s="126" t="s">
        <v>0</v>
      </c>
      <c r="F21" s="106"/>
      <c r="G21" s="106"/>
      <c r="H21" s="106"/>
      <c r="I21" s="106"/>
      <c r="J21" s="106"/>
      <c r="K21" s="103"/>
      <c r="L21" s="103"/>
      <c r="M21" s="103"/>
      <c r="N21" s="103"/>
      <c r="O21" s="103"/>
      <c r="P21" s="162">
        <f t="shared" si="3"/>
        <v>0</v>
      </c>
      <c r="Q21" s="163" t="str">
        <f>IF(P21=0,"",VLOOKUP((P21&amp;K21)*1,Tab_Matriz_Processos!$C:$D,2,FALSE))</f>
        <v/>
      </c>
      <c r="R21" s="107"/>
      <c r="S21" s="107"/>
      <c r="T21" s="107"/>
      <c r="U21" s="107"/>
      <c r="V21" s="119"/>
      <c r="W21" s="120"/>
      <c r="X21" s="121"/>
      <c r="Y21" s="120"/>
      <c r="Z21" s="121"/>
      <c r="AA21" s="172"/>
      <c r="AB21" s="121"/>
      <c r="AC21" s="120"/>
      <c r="AD21" s="123"/>
      <c r="AE21" s="109"/>
      <c r="AF21" s="103"/>
      <c r="AG21" s="103"/>
      <c r="AH21" s="103"/>
      <c r="AI21" s="103"/>
      <c r="AJ21" s="103"/>
      <c r="AK21" s="103"/>
      <c r="AL21" s="110" t="str">
        <f>IFERROR(ROUND(VLOOKUP(AF21,Dicionario!$B$562:$C$566,2,FALSE),0),"")</f>
        <v/>
      </c>
      <c r="AM21" s="110" t="str">
        <f>IFERROR(ROUND(VLOOKUP(AG21,Dicionario!$B$575:$C$579,2,FALSE),0),"")</f>
        <v/>
      </c>
      <c r="AN21" s="110" t="str">
        <f>IFERROR(ROUND(VLOOKUP(AH21,Dicionario!$B$588:$C$592,2,FALSE),0),"")</f>
        <v/>
      </c>
      <c r="AO21" s="110" t="str">
        <f>IFERROR(ROUND(VLOOKUP(AI21,Dicionario!$B$601:$C$605,2,FALSE),0),"")</f>
        <v/>
      </c>
      <c r="AP21" s="110" t="str">
        <f>IFERROR(ROUND(VLOOKUP(AJ21,Dicionario!$B$614:$C$618,2,FALSE),0),"")</f>
        <v/>
      </c>
      <c r="AQ21" s="130" t="e">
        <f t="shared" si="0"/>
        <v>#DIV/0!</v>
      </c>
      <c r="AR21" s="124" t="e">
        <f>VLOOKUP(ROUND(AVERAGE(AL21:AP21),0),Dicionario!$C$648:$H$652,6,FALSE)</f>
        <v>#DIV/0!</v>
      </c>
      <c r="AS21" s="111" t="e">
        <f>IF(SUM(AL21:AP21)=0,"",(VLOOKUP(AE21,Dicionario!$B$547:$C$551,2,FALSE)+5)/2)*AQ21</f>
        <v>#VALUE!</v>
      </c>
      <c r="AT21" s="112" t="e">
        <f t="shared" si="4"/>
        <v>#VALUE!</v>
      </c>
      <c r="AU21" s="108"/>
      <c r="AV21" s="108"/>
      <c r="AW21" s="108"/>
      <c r="AX21" s="108"/>
      <c r="AY21" s="103"/>
      <c r="AZ21" s="113" t="e">
        <f>AVERAGE(VLOOKUP(AE21,Dicionario!$B$547:$C$551,2,FALSE),VLOOKUP($AY21,Dicionario!$B$955:$F$959,2,FALSE))</f>
        <v>#N/A</v>
      </c>
      <c r="BA21" s="114" t="e">
        <f t="shared" si="1"/>
        <v>#VALUE!</v>
      </c>
      <c r="BB21" s="115" t="e">
        <f t="shared" si="5"/>
        <v>#VALUE!</v>
      </c>
      <c r="BC21" s="105"/>
      <c r="BD21" s="106"/>
      <c r="BE21" s="106"/>
      <c r="BF21" s="106"/>
      <c r="BG21" s="106"/>
      <c r="BH21" s="106"/>
      <c r="BI21" s="116"/>
      <c r="BJ21" s="116"/>
      <c r="BK21" s="117"/>
      <c r="BL21" s="164"/>
    </row>
    <row r="22" spans="1:64" ht="57" customHeight="1" x14ac:dyDescent="0.3">
      <c r="A22" s="125">
        <f t="shared" si="2"/>
        <v>18</v>
      </c>
      <c r="B22" s="112" t="s">
        <v>1948</v>
      </c>
      <c r="C22" s="103" t="s">
        <v>446</v>
      </c>
      <c r="D22" s="118"/>
      <c r="E22" s="126" t="s">
        <v>0</v>
      </c>
      <c r="F22" s="106"/>
      <c r="G22" s="106"/>
      <c r="H22" s="106"/>
      <c r="I22" s="106"/>
      <c r="J22" s="106"/>
      <c r="K22" s="103"/>
      <c r="L22" s="103"/>
      <c r="M22" s="103"/>
      <c r="N22" s="103"/>
      <c r="O22" s="103"/>
      <c r="P22" s="162">
        <f t="shared" si="3"/>
        <v>0</v>
      </c>
      <c r="Q22" s="163" t="str">
        <f>IF(P22=0,"",VLOOKUP((P22&amp;K22)*1,Tab_Matriz_Processos!$C:$D,2,FALSE))</f>
        <v/>
      </c>
      <c r="R22" s="107"/>
      <c r="S22" s="107"/>
      <c r="T22" s="107"/>
      <c r="U22" s="107"/>
      <c r="V22" s="119"/>
      <c r="W22" s="120"/>
      <c r="X22" s="121"/>
      <c r="Y22" s="120"/>
      <c r="Z22" s="121"/>
      <c r="AA22" s="172"/>
      <c r="AB22" s="121"/>
      <c r="AC22" s="120"/>
      <c r="AD22" s="123"/>
      <c r="AE22" s="109"/>
      <c r="AF22" s="103"/>
      <c r="AG22" s="103"/>
      <c r="AH22" s="103"/>
      <c r="AI22" s="103"/>
      <c r="AJ22" s="103"/>
      <c r="AK22" s="103"/>
      <c r="AL22" s="110" t="str">
        <f>IFERROR(ROUND(VLOOKUP(AF22,Dicionario!$B$562:$C$566,2,FALSE),0),"")</f>
        <v/>
      </c>
      <c r="AM22" s="110" t="str">
        <f>IFERROR(ROUND(VLOOKUP(AG22,Dicionario!$B$575:$C$579,2,FALSE),0),"")</f>
        <v/>
      </c>
      <c r="AN22" s="110" t="str">
        <f>IFERROR(ROUND(VLOOKUP(AH22,Dicionario!$B$588:$C$592,2,FALSE),0),"")</f>
        <v/>
      </c>
      <c r="AO22" s="110" t="str">
        <f>IFERROR(ROUND(VLOOKUP(AI22,Dicionario!$B$601:$C$605,2,FALSE),0),"")</f>
        <v/>
      </c>
      <c r="AP22" s="110" t="str">
        <f>IFERROR(ROUND(VLOOKUP(AJ22,Dicionario!$B$614:$C$618,2,FALSE),0),"")</f>
        <v/>
      </c>
      <c r="AQ22" s="130" t="e">
        <f t="shared" si="0"/>
        <v>#DIV/0!</v>
      </c>
      <c r="AR22" s="124" t="e">
        <f>VLOOKUP(ROUND(AVERAGE(AL22:AP22),0),Dicionario!$C$648:$H$652,6,FALSE)</f>
        <v>#DIV/0!</v>
      </c>
      <c r="AS22" s="111" t="e">
        <f>IF(SUM(AL22:AP22)=0,"",(VLOOKUP(AE22,Dicionario!$B$547:$C$551,2,FALSE)+5)/2)*AQ22</f>
        <v>#VALUE!</v>
      </c>
      <c r="AT22" s="112" t="e">
        <f t="shared" si="4"/>
        <v>#VALUE!</v>
      </c>
      <c r="AU22" s="108"/>
      <c r="AV22" s="108"/>
      <c r="AW22" s="108"/>
      <c r="AX22" s="108"/>
      <c r="AY22" s="103"/>
      <c r="AZ22" s="113" t="e">
        <f>AVERAGE(VLOOKUP(AE22,Dicionario!$B$547:$C$551,2,FALSE),VLOOKUP($AY22,Dicionario!$B$955:$F$959,2,FALSE))</f>
        <v>#N/A</v>
      </c>
      <c r="BA22" s="114" t="e">
        <f t="shared" si="1"/>
        <v>#VALUE!</v>
      </c>
      <c r="BB22" s="115" t="e">
        <f t="shared" si="5"/>
        <v>#VALUE!</v>
      </c>
      <c r="BC22" s="105"/>
      <c r="BD22" s="106"/>
      <c r="BE22" s="106"/>
      <c r="BF22" s="106"/>
      <c r="BG22" s="106"/>
      <c r="BH22" s="106"/>
      <c r="BI22" s="116"/>
      <c r="BJ22" s="116"/>
      <c r="BK22" s="117"/>
      <c r="BL22" s="164"/>
    </row>
    <row r="23" spans="1:64" ht="57" customHeight="1" x14ac:dyDescent="0.3">
      <c r="A23" s="125">
        <f t="shared" si="2"/>
        <v>19</v>
      </c>
      <c r="B23" s="112" t="s">
        <v>1948</v>
      </c>
      <c r="C23" s="103" t="s">
        <v>446</v>
      </c>
      <c r="D23" s="118"/>
      <c r="E23" s="126" t="s">
        <v>0</v>
      </c>
      <c r="F23" s="106"/>
      <c r="G23" s="106"/>
      <c r="H23" s="106"/>
      <c r="I23" s="106"/>
      <c r="J23" s="106"/>
      <c r="K23" s="103"/>
      <c r="L23" s="103"/>
      <c r="M23" s="103"/>
      <c r="N23" s="103"/>
      <c r="O23" s="103"/>
      <c r="P23" s="162">
        <f t="shared" si="3"/>
        <v>0</v>
      </c>
      <c r="Q23" s="163" t="str">
        <f>IF(P23=0,"",VLOOKUP((P23&amp;K23)*1,Tab_Matriz_Processos!$C:$D,2,FALSE))</f>
        <v/>
      </c>
      <c r="R23" s="107"/>
      <c r="S23" s="107"/>
      <c r="T23" s="107"/>
      <c r="U23" s="107"/>
      <c r="V23" s="119"/>
      <c r="W23" s="120"/>
      <c r="X23" s="121"/>
      <c r="Y23" s="120"/>
      <c r="Z23" s="121"/>
      <c r="AA23" s="172"/>
      <c r="AB23" s="121"/>
      <c r="AC23" s="120"/>
      <c r="AD23" s="123"/>
      <c r="AE23" s="109"/>
      <c r="AF23" s="103"/>
      <c r="AG23" s="103"/>
      <c r="AH23" s="103"/>
      <c r="AI23" s="103"/>
      <c r="AJ23" s="103"/>
      <c r="AK23" s="103"/>
      <c r="AL23" s="110" t="str">
        <f>IFERROR(ROUND(VLOOKUP(AF23,Dicionario!$B$562:$C$566,2,FALSE),0),"")</f>
        <v/>
      </c>
      <c r="AM23" s="110" t="str">
        <f>IFERROR(ROUND(VLOOKUP(AG23,Dicionario!$B$575:$C$579,2,FALSE),0),"")</f>
        <v/>
      </c>
      <c r="AN23" s="110" t="str">
        <f>IFERROR(ROUND(VLOOKUP(AH23,Dicionario!$B$588:$C$592,2,FALSE),0),"")</f>
        <v/>
      </c>
      <c r="AO23" s="110" t="str">
        <f>IFERROR(ROUND(VLOOKUP(AI23,Dicionario!$B$601:$C$605,2,FALSE),0),"")</f>
        <v/>
      </c>
      <c r="AP23" s="110" t="str">
        <f>IFERROR(ROUND(VLOOKUP(AJ23,Dicionario!$B$614:$C$618,2,FALSE),0),"")</f>
        <v/>
      </c>
      <c r="AQ23" s="130" t="e">
        <f t="shared" si="0"/>
        <v>#DIV/0!</v>
      </c>
      <c r="AR23" s="124" t="e">
        <f>VLOOKUP(ROUND(AVERAGE(AL23:AP23),0),Dicionario!$C$648:$H$652,6,FALSE)</f>
        <v>#DIV/0!</v>
      </c>
      <c r="AS23" s="111" t="e">
        <f>IF(SUM(AL23:AP23)=0,"",(VLOOKUP(AE23,Dicionario!$B$547:$C$551,2,FALSE)+5)/2)*AQ23</f>
        <v>#VALUE!</v>
      </c>
      <c r="AT23" s="112" t="e">
        <f t="shared" si="4"/>
        <v>#VALUE!</v>
      </c>
      <c r="AU23" s="108"/>
      <c r="AV23" s="108"/>
      <c r="AW23" s="108"/>
      <c r="AX23" s="108"/>
      <c r="AY23" s="103"/>
      <c r="AZ23" s="113" t="e">
        <f>AVERAGE(VLOOKUP(AE23,Dicionario!$B$547:$C$551,2,FALSE),VLOOKUP($AY23,Dicionario!$B$955:$F$959,2,FALSE))</f>
        <v>#N/A</v>
      </c>
      <c r="BA23" s="114" t="e">
        <f t="shared" si="1"/>
        <v>#VALUE!</v>
      </c>
      <c r="BB23" s="115" t="e">
        <f t="shared" si="5"/>
        <v>#VALUE!</v>
      </c>
      <c r="BC23" s="105"/>
      <c r="BD23" s="106"/>
      <c r="BE23" s="106"/>
      <c r="BF23" s="106"/>
      <c r="BG23" s="106"/>
      <c r="BH23" s="106"/>
      <c r="BI23" s="116"/>
      <c r="BJ23" s="116"/>
      <c r="BK23" s="117"/>
      <c r="BL23" s="164"/>
    </row>
    <row r="24" spans="1:64" ht="57" customHeight="1" x14ac:dyDescent="0.3">
      <c r="A24" s="125">
        <f t="shared" si="2"/>
        <v>20</v>
      </c>
      <c r="B24" s="112" t="s">
        <v>1948</v>
      </c>
      <c r="C24" s="103" t="s">
        <v>446</v>
      </c>
      <c r="D24" s="118"/>
      <c r="E24" s="126" t="s">
        <v>0</v>
      </c>
      <c r="F24" s="106"/>
      <c r="G24" s="106"/>
      <c r="H24" s="106"/>
      <c r="I24" s="106"/>
      <c r="J24" s="106"/>
      <c r="K24" s="103"/>
      <c r="L24" s="103"/>
      <c r="M24" s="103"/>
      <c r="N24" s="103"/>
      <c r="O24" s="103"/>
      <c r="P24" s="162">
        <f t="shared" si="3"/>
        <v>0</v>
      </c>
      <c r="Q24" s="163" t="str">
        <f>IF(P24=0,"",VLOOKUP((P24&amp;K24)*1,Tab_Matriz_Processos!$C:$D,2,FALSE))</f>
        <v/>
      </c>
      <c r="R24" s="107"/>
      <c r="S24" s="107"/>
      <c r="T24" s="107"/>
      <c r="U24" s="107"/>
      <c r="V24" s="119"/>
      <c r="W24" s="120"/>
      <c r="X24" s="121"/>
      <c r="Y24" s="120"/>
      <c r="Z24" s="121"/>
      <c r="AA24" s="172"/>
      <c r="AB24" s="121"/>
      <c r="AC24" s="120"/>
      <c r="AD24" s="123"/>
      <c r="AE24" s="109"/>
      <c r="AF24" s="103"/>
      <c r="AG24" s="103"/>
      <c r="AH24" s="103"/>
      <c r="AI24" s="103"/>
      <c r="AJ24" s="103"/>
      <c r="AK24" s="103"/>
      <c r="AL24" s="110" t="str">
        <f>IFERROR(ROUND(VLOOKUP(AF24,Dicionario!$B$562:$C$566,2,FALSE),0),"")</f>
        <v/>
      </c>
      <c r="AM24" s="110" t="str">
        <f>IFERROR(ROUND(VLOOKUP(AG24,Dicionario!$B$575:$C$579,2,FALSE),0),"")</f>
        <v/>
      </c>
      <c r="AN24" s="110" t="str">
        <f>IFERROR(ROUND(VLOOKUP(AH24,Dicionario!$B$588:$C$592,2,FALSE),0),"")</f>
        <v/>
      </c>
      <c r="AO24" s="110" t="str">
        <f>IFERROR(ROUND(VLOOKUP(AI24,Dicionario!$B$601:$C$605,2,FALSE),0),"")</f>
        <v/>
      </c>
      <c r="AP24" s="110" t="str">
        <f>IFERROR(ROUND(VLOOKUP(AJ24,Dicionario!$B$614:$C$618,2,FALSE),0),"")</f>
        <v/>
      </c>
      <c r="AQ24" s="130" t="e">
        <f t="shared" si="0"/>
        <v>#DIV/0!</v>
      </c>
      <c r="AR24" s="124" t="e">
        <f>VLOOKUP(ROUND(AVERAGE(AL24:AP24),0),Dicionario!$C$648:$H$652,6,FALSE)</f>
        <v>#DIV/0!</v>
      </c>
      <c r="AS24" s="111" t="e">
        <f>IF(SUM(AL24:AP24)=0,"",(VLOOKUP(AE24,Dicionario!$B$547:$C$551,2,FALSE)+5)/2)*AQ24</f>
        <v>#VALUE!</v>
      </c>
      <c r="AT24" s="112" t="e">
        <f t="shared" si="4"/>
        <v>#VALUE!</v>
      </c>
      <c r="AU24" s="108"/>
      <c r="AV24" s="108"/>
      <c r="AW24" s="108"/>
      <c r="AX24" s="108"/>
      <c r="AY24" s="103"/>
      <c r="AZ24" s="113" t="e">
        <f>AVERAGE(VLOOKUP(AE24,Dicionario!$B$547:$C$551,2,FALSE),VLOOKUP($AY24,Dicionario!$B$955:$F$959,2,FALSE))</f>
        <v>#N/A</v>
      </c>
      <c r="BA24" s="114" t="e">
        <f t="shared" si="1"/>
        <v>#VALUE!</v>
      </c>
      <c r="BB24" s="115" t="e">
        <f t="shared" si="5"/>
        <v>#VALUE!</v>
      </c>
      <c r="BC24" s="105"/>
      <c r="BD24" s="106"/>
      <c r="BE24" s="106"/>
      <c r="BF24" s="106"/>
      <c r="BG24" s="106"/>
      <c r="BH24" s="106"/>
      <c r="BI24" s="116"/>
      <c r="BJ24" s="116"/>
      <c r="BK24" s="117"/>
      <c r="BL24" s="164"/>
    </row>
    <row r="25" spans="1:64" ht="57" customHeight="1" x14ac:dyDescent="0.3">
      <c r="A25" s="125">
        <f t="shared" si="2"/>
        <v>21</v>
      </c>
      <c r="B25" s="112" t="s">
        <v>1948</v>
      </c>
      <c r="C25" s="103" t="s">
        <v>446</v>
      </c>
      <c r="D25" s="118"/>
      <c r="E25" s="126" t="s">
        <v>0</v>
      </c>
      <c r="F25" s="106"/>
      <c r="G25" s="106"/>
      <c r="H25" s="106"/>
      <c r="I25" s="106"/>
      <c r="J25" s="106"/>
      <c r="K25" s="103"/>
      <c r="L25" s="103"/>
      <c r="M25" s="103"/>
      <c r="N25" s="103"/>
      <c r="O25" s="103"/>
      <c r="P25" s="162">
        <f t="shared" si="3"/>
        <v>0</v>
      </c>
      <c r="Q25" s="163" t="str">
        <f>IF(P25=0,"",VLOOKUP((P25&amp;K25)*1,Tab_Matriz_Processos!$C:$D,2,FALSE))</f>
        <v/>
      </c>
      <c r="R25" s="107"/>
      <c r="S25" s="107"/>
      <c r="T25" s="107"/>
      <c r="U25" s="107"/>
      <c r="V25" s="119"/>
      <c r="W25" s="120"/>
      <c r="X25" s="121"/>
      <c r="Y25" s="120"/>
      <c r="Z25" s="121"/>
      <c r="AA25" s="172"/>
      <c r="AB25" s="121"/>
      <c r="AC25" s="120"/>
      <c r="AD25" s="123"/>
      <c r="AE25" s="109"/>
      <c r="AF25" s="103"/>
      <c r="AG25" s="103"/>
      <c r="AH25" s="103"/>
      <c r="AI25" s="103"/>
      <c r="AJ25" s="103"/>
      <c r="AK25" s="103"/>
      <c r="AL25" s="110" t="str">
        <f>IFERROR(ROUND(VLOOKUP(AF25,Dicionario!$B$562:$C$566,2,FALSE),0),"")</f>
        <v/>
      </c>
      <c r="AM25" s="110" t="str">
        <f>IFERROR(ROUND(VLOOKUP(AG25,Dicionario!$B$575:$C$579,2,FALSE),0),"")</f>
        <v/>
      </c>
      <c r="AN25" s="110" t="str">
        <f>IFERROR(ROUND(VLOOKUP(AH25,Dicionario!$B$588:$C$592,2,FALSE),0),"")</f>
        <v/>
      </c>
      <c r="AO25" s="110" t="str">
        <f>IFERROR(ROUND(VLOOKUP(AI25,Dicionario!$B$601:$C$605,2,FALSE),0),"")</f>
        <v/>
      </c>
      <c r="AP25" s="110" t="str">
        <f>IFERROR(ROUND(VLOOKUP(AJ25,Dicionario!$B$614:$C$618,2,FALSE),0),"")</f>
        <v/>
      </c>
      <c r="AQ25" s="130" t="e">
        <f t="shared" si="0"/>
        <v>#DIV/0!</v>
      </c>
      <c r="AR25" s="124" t="e">
        <f>VLOOKUP(ROUND(AVERAGE(AL25:AP25),0),Dicionario!$C$648:$H$652,6,FALSE)</f>
        <v>#DIV/0!</v>
      </c>
      <c r="AS25" s="111" t="e">
        <f>IF(SUM(AL25:AP25)=0,"",(VLOOKUP(AE25,Dicionario!$B$547:$C$551,2,FALSE)+5)/2)*AQ25</f>
        <v>#VALUE!</v>
      </c>
      <c r="AT25" s="112" t="e">
        <f t="shared" si="4"/>
        <v>#VALUE!</v>
      </c>
      <c r="AU25" s="108"/>
      <c r="AV25" s="108"/>
      <c r="AW25" s="108"/>
      <c r="AX25" s="108"/>
      <c r="AY25" s="103"/>
      <c r="AZ25" s="113" t="e">
        <f>AVERAGE(VLOOKUP(AE25,Dicionario!$B$547:$C$551,2,FALSE),VLOOKUP($AY25,Dicionario!$B$955:$F$959,2,FALSE))</f>
        <v>#N/A</v>
      </c>
      <c r="BA25" s="114" t="e">
        <f t="shared" si="1"/>
        <v>#VALUE!</v>
      </c>
      <c r="BB25" s="115" t="e">
        <f t="shared" si="5"/>
        <v>#VALUE!</v>
      </c>
      <c r="BC25" s="105"/>
      <c r="BD25" s="106"/>
      <c r="BE25" s="106"/>
      <c r="BF25" s="106"/>
      <c r="BG25" s="106"/>
      <c r="BH25" s="106"/>
      <c r="BI25" s="116"/>
      <c r="BJ25" s="116"/>
      <c r="BK25" s="117"/>
      <c r="BL25" s="164"/>
    </row>
    <row r="26" spans="1:64" ht="57" customHeight="1" x14ac:dyDescent="0.3">
      <c r="A26" s="125">
        <f t="shared" si="2"/>
        <v>22</v>
      </c>
      <c r="B26" s="112" t="s">
        <v>1948</v>
      </c>
      <c r="C26" s="103" t="s">
        <v>446</v>
      </c>
      <c r="D26" s="118"/>
      <c r="E26" s="126" t="s">
        <v>0</v>
      </c>
      <c r="F26" s="106"/>
      <c r="G26" s="106"/>
      <c r="H26" s="106"/>
      <c r="I26" s="106"/>
      <c r="J26" s="106"/>
      <c r="K26" s="103"/>
      <c r="L26" s="103"/>
      <c r="M26" s="103"/>
      <c r="N26" s="103"/>
      <c r="O26" s="103"/>
      <c r="P26" s="162">
        <f t="shared" si="3"/>
        <v>0</v>
      </c>
      <c r="Q26" s="163" t="str">
        <f>IF(P26=0,"",VLOOKUP((P26&amp;K26)*1,Tab_Matriz_Processos!$C:$D,2,FALSE))</f>
        <v/>
      </c>
      <c r="R26" s="107"/>
      <c r="S26" s="107"/>
      <c r="T26" s="107"/>
      <c r="U26" s="107"/>
      <c r="V26" s="119"/>
      <c r="W26" s="120"/>
      <c r="X26" s="121"/>
      <c r="Y26" s="120"/>
      <c r="Z26" s="121"/>
      <c r="AA26" s="172"/>
      <c r="AB26" s="121"/>
      <c r="AC26" s="120"/>
      <c r="AD26" s="123"/>
      <c r="AE26" s="109"/>
      <c r="AF26" s="103"/>
      <c r="AG26" s="103"/>
      <c r="AH26" s="103"/>
      <c r="AI26" s="103"/>
      <c r="AJ26" s="103"/>
      <c r="AK26" s="103"/>
      <c r="AL26" s="110" t="str">
        <f>IFERROR(ROUND(VLOOKUP(AF26,Dicionario!$B$562:$C$566,2,FALSE),0),"")</f>
        <v/>
      </c>
      <c r="AM26" s="110" t="str">
        <f>IFERROR(ROUND(VLOOKUP(AG26,Dicionario!$B$575:$C$579,2,FALSE),0),"")</f>
        <v/>
      </c>
      <c r="AN26" s="110" t="str">
        <f>IFERROR(ROUND(VLOOKUP(AH26,Dicionario!$B$588:$C$592,2,FALSE),0),"")</f>
        <v/>
      </c>
      <c r="AO26" s="110" t="str">
        <f>IFERROR(ROUND(VLOOKUP(AI26,Dicionario!$B$601:$C$605,2,FALSE),0),"")</f>
        <v/>
      </c>
      <c r="AP26" s="110" t="str">
        <f>IFERROR(ROUND(VLOOKUP(AJ26,Dicionario!$B$614:$C$618,2,FALSE),0),"")</f>
        <v/>
      </c>
      <c r="AQ26" s="130" t="e">
        <f t="shared" si="0"/>
        <v>#DIV/0!</v>
      </c>
      <c r="AR26" s="124" t="e">
        <f>VLOOKUP(ROUND(AVERAGE(AL26:AP26),0),Dicionario!$C$648:$H$652,6,FALSE)</f>
        <v>#DIV/0!</v>
      </c>
      <c r="AS26" s="111" t="e">
        <f>IF(SUM(AL26:AP26)=0,"",(VLOOKUP(AE26,Dicionario!$B$547:$C$551,2,FALSE)+5)/2)*AQ26</f>
        <v>#VALUE!</v>
      </c>
      <c r="AT26" s="112" t="e">
        <f t="shared" si="4"/>
        <v>#VALUE!</v>
      </c>
      <c r="AU26" s="108"/>
      <c r="AV26" s="108"/>
      <c r="AW26" s="108"/>
      <c r="AX26" s="108"/>
      <c r="AY26" s="103"/>
      <c r="AZ26" s="113" t="e">
        <f>AVERAGE(VLOOKUP(AE26,Dicionario!$B$547:$C$551,2,FALSE),VLOOKUP($AY26,Dicionario!$B$955:$F$959,2,FALSE))</f>
        <v>#N/A</v>
      </c>
      <c r="BA26" s="114" t="e">
        <f t="shared" si="1"/>
        <v>#VALUE!</v>
      </c>
      <c r="BB26" s="115" t="e">
        <f t="shared" si="5"/>
        <v>#VALUE!</v>
      </c>
      <c r="BC26" s="105"/>
      <c r="BD26" s="106"/>
      <c r="BE26" s="106"/>
      <c r="BF26" s="106"/>
      <c r="BG26" s="106"/>
      <c r="BH26" s="106"/>
      <c r="BI26" s="116"/>
      <c r="BJ26" s="116"/>
      <c r="BK26" s="117"/>
      <c r="BL26" s="164"/>
    </row>
    <row r="27" spans="1:64" ht="57" customHeight="1" x14ac:dyDescent="0.3">
      <c r="A27" s="125">
        <f t="shared" si="2"/>
        <v>23</v>
      </c>
      <c r="B27" s="112" t="s">
        <v>1948</v>
      </c>
      <c r="C27" s="103" t="s">
        <v>446</v>
      </c>
      <c r="D27" s="118"/>
      <c r="E27" s="126" t="s">
        <v>0</v>
      </c>
      <c r="F27" s="106"/>
      <c r="G27" s="106"/>
      <c r="H27" s="106"/>
      <c r="I27" s="106"/>
      <c r="J27" s="106"/>
      <c r="K27" s="103"/>
      <c r="L27" s="103"/>
      <c r="M27" s="103"/>
      <c r="N27" s="103"/>
      <c r="O27" s="103"/>
      <c r="P27" s="162">
        <f t="shared" si="3"/>
        <v>0</v>
      </c>
      <c r="Q27" s="163" t="str">
        <f>IF(P27=0,"",VLOOKUP((P27&amp;K27)*1,Tab_Matriz_Processos!$C:$D,2,FALSE))</f>
        <v/>
      </c>
      <c r="R27" s="107"/>
      <c r="S27" s="107"/>
      <c r="T27" s="107"/>
      <c r="U27" s="107"/>
      <c r="V27" s="119"/>
      <c r="W27" s="120"/>
      <c r="X27" s="121"/>
      <c r="Y27" s="120"/>
      <c r="Z27" s="121"/>
      <c r="AA27" s="172"/>
      <c r="AB27" s="121"/>
      <c r="AC27" s="120"/>
      <c r="AD27" s="123"/>
      <c r="AE27" s="109"/>
      <c r="AF27" s="103"/>
      <c r="AG27" s="103"/>
      <c r="AH27" s="103"/>
      <c r="AI27" s="103"/>
      <c r="AJ27" s="103"/>
      <c r="AK27" s="103"/>
      <c r="AL27" s="110" t="str">
        <f>IFERROR(ROUND(VLOOKUP(AF27,Dicionario!$B$562:$C$566,2,FALSE),0),"")</f>
        <v/>
      </c>
      <c r="AM27" s="110" t="str">
        <f>IFERROR(ROUND(VLOOKUP(AG27,Dicionario!$B$575:$C$579,2,FALSE),0),"")</f>
        <v/>
      </c>
      <c r="AN27" s="110" t="str">
        <f>IFERROR(ROUND(VLOOKUP(AH27,Dicionario!$B$588:$C$592,2,FALSE),0),"")</f>
        <v/>
      </c>
      <c r="AO27" s="110" t="str">
        <f>IFERROR(ROUND(VLOOKUP(AI27,Dicionario!$B$601:$C$605,2,FALSE),0),"")</f>
        <v/>
      </c>
      <c r="AP27" s="110" t="str">
        <f>IFERROR(ROUND(VLOOKUP(AJ27,Dicionario!$B$614:$C$618,2,FALSE),0),"")</f>
        <v/>
      </c>
      <c r="AQ27" s="130" t="e">
        <f t="shared" si="0"/>
        <v>#DIV/0!</v>
      </c>
      <c r="AR27" s="124" t="e">
        <f>VLOOKUP(ROUND(AVERAGE(AL27:AP27),0),Dicionario!$C$648:$H$652,6,FALSE)</f>
        <v>#DIV/0!</v>
      </c>
      <c r="AS27" s="111" t="e">
        <f>IF(SUM(AL27:AP27)=0,"",(VLOOKUP(AE27,Dicionario!$B$547:$C$551,2,FALSE)+5)/2)*AQ27</f>
        <v>#VALUE!</v>
      </c>
      <c r="AT27" s="112" t="e">
        <f t="shared" si="4"/>
        <v>#VALUE!</v>
      </c>
      <c r="AU27" s="108"/>
      <c r="AV27" s="108"/>
      <c r="AW27" s="108"/>
      <c r="AX27" s="108"/>
      <c r="AY27" s="103"/>
      <c r="AZ27" s="113" t="e">
        <f>AVERAGE(VLOOKUP(AE27,Dicionario!$B$547:$C$551,2,FALSE),VLOOKUP($AY27,Dicionario!$B$955:$F$959,2,FALSE))</f>
        <v>#N/A</v>
      </c>
      <c r="BA27" s="114" t="e">
        <f t="shared" si="1"/>
        <v>#VALUE!</v>
      </c>
      <c r="BB27" s="115" t="e">
        <f t="shared" si="5"/>
        <v>#VALUE!</v>
      </c>
      <c r="BC27" s="105"/>
      <c r="BD27" s="106"/>
      <c r="BE27" s="106"/>
      <c r="BF27" s="106"/>
      <c r="BG27" s="106"/>
      <c r="BH27" s="106"/>
      <c r="BI27" s="116"/>
      <c r="BJ27" s="116"/>
      <c r="BK27" s="117"/>
      <c r="BL27" s="164"/>
    </row>
    <row r="28" spans="1:64" ht="57" customHeight="1" x14ac:dyDescent="0.3">
      <c r="A28" s="125">
        <f t="shared" si="2"/>
        <v>24</v>
      </c>
      <c r="B28" s="112" t="s">
        <v>1948</v>
      </c>
      <c r="C28" s="103" t="s">
        <v>446</v>
      </c>
      <c r="D28" s="118"/>
      <c r="E28" s="126" t="s">
        <v>0</v>
      </c>
      <c r="F28" s="106"/>
      <c r="G28" s="106"/>
      <c r="H28" s="106"/>
      <c r="I28" s="106"/>
      <c r="J28" s="106"/>
      <c r="K28" s="103"/>
      <c r="L28" s="103"/>
      <c r="M28" s="103"/>
      <c r="N28" s="103"/>
      <c r="O28" s="103"/>
      <c r="P28" s="162">
        <f t="shared" si="3"/>
        <v>0</v>
      </c>
      <c r="Q28" s="163" t="str">
        <f>IF(P28=0,"",VLOOKUP((P28&amp;K28)*1,Tab_Matriz_Processos!$C:$D,2,FALSE))</f>
        <v/>
      </c>
      <c r="R28" s="107"/>
      <c r="S28" s="107"/>
      <c r="T28" s="107"/>
      <c r="U28" s="107"/>
      <c r="V28" s="119"/>
      <c r="W28" s="120"/>
      <c r="X28" s="121"/>
      <c r="Y28" s="120"/>
      <c r="Z28" s="121"/>
      <c r="AA28" s="172"/>
      <c r="AB28" s="121"/>
      <c r="AC28" s="120"/>
      <c r="AD28" s="123"/>
      <c r="AE28" s="109"/>
      <c r="AF28" s="103"/>
      <c r="AG28" s="103"/>
      <c r="AH28" s="103"/>
      <c r="AI28" s="103"/>
      <c r="AJ28" s="103"/>
      <c r="AK28" s="103"/>
      <c r="AL28" s="110" t="str">
        <f>IFERROR(ROUND(VLOOKUP(AF28,Dicionario!$B$562:$C$566,2,FALSE),0),"")</f>
        <v/>
      </c>
      <c r="AM28" s="110" t="str">
        <f>IFERROR(ROUND(VLOOKUP(AG28,Dicionario!$B$575:$C$579,2,FALSE),0),"")</f>
        <v/>
      </c>
      <c r="AN28" s="110" t="str">
        <f>IFERROR(ROUND(VLOOKUP(AH28,Dicionario!$B$588:$C$592,2,FALSE),0),"")</f>
        <v/>
      </c>
      <c r="AO28" s="110" t="str">
        <f>IFERROR(ROUND(VLOOKUP(AI28,Dicionario!$B$601:$C$605,2,FALSE),0),"")</f>
        <v/>
      </c>
      <c r="AP28" s="110" t="str">
        <f>IFERROR(ROUND(VLOOKUP(AJ28,Dicionario!$B$614:$C$618,2,FALSE),0),"")</f>
        <v/>
      </c>
      <c r="AQ28" s="130" t="e">
        <f t="shared" si="0"/>
        <v>#DIV/0!</v>
      </c>
      <c r="AR28" s="124" t="e">
        <f>VLOOKUP(ROUND(AVERAGE(AL28:AP28),0),Dicionario!$C$648:$H$652,6,FALSE)</f>
        <v>#DIV/0!</v>
      </c>
      <c r="AS28" s="111" t="e">
        <f>IF(SUM(AL28:AP28)=0,"",(VLOOKUP(AE28,Dicionario!$B$547:$C$551,2,FALSE)+5)/2)*AQ28</f>
        <v>#VALUE!</v>
      </c>
      <c r="AT28" s="112" t="e">
        <f t="shared" si="4"/>
        <v>#VALUE!</v>
      </c>
      <c r="AU28" s="108"/>
      <c r="AV28" s="108"/>
      <c r="AW28" s="108"/>
      <c r="AX28" s="108"/>
      <c r="AY28" s="103"/>
      <c r="AZ28" s="113" t="e">
        <f>AVERAGE(VLOOKUP(AE28,Dicionario!$B$547:$C$551,2,FALSE),VLOOKUP($AY28,Dicionario!$B$955:$F$959,2,FALSE))</f>
        <v>#N/A</v>
      </c>
      <c r="BA28" s="114" t="e">
        <f t="shared" si="1"/>
        <v>#VALUE!</v>
      </c>
      <c r="BB28" s="115" t="e">
        <f t="shared" si="5"/>
        <v>#VALUE!</v>
      </c>
      <c r="BC28" s="105"/>
      <c r="BD28" s="106"/>
      <c r="BE28" s="106"/>
      <c r="BF28" s="106"/>
      <c r="BG28" s="106"/>
      <c r="BH28" s="106"/>
      <c r="BI28" s="116"/>
      <c r="BJ28" s="116"/>
      <c r="BK28" s="117"/>
      <c r="BL28" s="164"/>
    </row>
    <row r="29" spans="1:64" ht="57" customHeight="1" x14ac:dyDescent="0.3">
      <c r="A29" s="125">
        <f t="shared" si="2"/>
        <v>25</v>
      </c>
      <c r="B29" s="112" t="s">
        <v>1948</v>
      </c>
      <c r="C29" s="103" t="s">
        <v>446</v>
      </c>
      <c r="D29" s="118"/>
      <c r="E29" s="126" t="s">
        <v>0</v>
      </c>
      <c r="F29" s="106"/>
      <c r="G29" s="106"/>
      <c r="H29" s="106"/>
      <c r="I29" s="106"/>
      <c r="J29" s="106"/>
      <c r="K29" s="103"/>
      <c r="L29" s="103"/>
      <c r="M29" s="103"/>
      <c r="N29" s="103"/>
      <c r="O29" s="103"/>
      <c r="P29" s="162">
        <f t="shared" si="3"/>
        <v>0</v>
      </c>
      <c r="Q29" s="163" t="str">
        <f>IF(P29=0,"",VLOOKUP((P29&amp;K29)*1,Tab_Matriz_Processos!$C:$D,2,FALSE))</f>
        <v/>
      </c>
      <c r="R29" s="107"/>
      <c r="S29" s="107"/>
      <c r="T29" s="107"/>
      <c r="U29" s="107"/>
      <c r="V29" s="119"/>
      <c r="W29" s="120"/>
      <c r="X29" s="121"/>
      <c r="Y29" s="120"/>
      <c r="Z29" s="121"/>
      <c r="AA29" s="172"/>
      <c r="AB29" s="121"/>
      <c r="AC29" s="120"/>
      <c r="AD29" s="123"/>
      <c r="AE29" s="109"/>
      <c r="AF29" s="103"/>
      <c r="AG29" s="103"/>
      <c r="AH29" s="103"/>
      <c r="AI29" s="103"/>
      <c r="AJ29" s="103"/>
      <c r="AK29" s="103"/>
      <c r="AL29" s="110" t="str">
        <f>IFERROR(ROUND(VLOOKUP(AF29,Dicionario!$B$562:$C$566,2,FALSE),0),"")</f>
        <v/>
      </c>
      <c r="AM29" s="110" t="str">
        <f>IFERROR(ROUND(VLOOKUP(AG29,Dicionario!$B$575:$C$579,2,FALSE),0),"")</f>
        <v/>
      </c>
      <c r="AN29" s="110" t="str">
        <f>IFERROR(ROUND(VLOOKUP(AH29,Dicionario!$B$588:$C$592,2,FALSE),0),"")</f>
        <v/>
      </c>
      <c r="AO29" s="110" t="str">
        <f>IFERROR(ROUND(VLOOKUP(AI29,Dicionario!$B$601:$C$605,2,FALSE),0),"")</f>
        <v/>
      </c>
      <c r="AP29" s="110" t="str">
        <f>IFERROR(ROUND(VLOOKUP(AJ29,Dicionario!$B$614:$C$618,2,FALSE),0),"")</f>
        <v/>
      </c>
      <c r="AQ29" s="130" t="e">
        <f t="shared" si="0"/>
        <v>#DIV/0!</v>
      </c>
      <c r="AR29" s="124" t="e">
        <f>VLOOKUP(ROUND(AVERAGE(AL29:AP29),0),Dicionario!$C$648:$H$652,6,FALSE)</f>
        <v>#DIV/0!</v>
      </c>
      <c r="AS29" s="111" t="e">
        <f>IF(SUM(AL29:AP29)=0,"",(VLOOKUP(AE29,Dicionario!$B$547:$C$551,2,FALSE)+5)/2)*AQ29</f>
        <v>#VALUE!</v>
      </c>
      <c r="AT29" s="112" t="e">
        <f t="shared" si="4"/>
        <v>#VALUE!</v>
      </c>
      <c r="AU29" s="108"/>
      <c r="AV29" s="108"/>
      <c r="AW29" s="108"/>
      <c r="AX29" s="108"/>
      <c r="AY29" s="103"/>
      <c r="AZ29" s="113" t="e">
        <f>AVERAGE(VLOOKUP(AE29,Dicionario!$B$547:$C$551,2,FALSE),VLOOKUP($AY29,Dicionario!$B$955:$F$959,2,FALSE))</f>
        <v>#N/A</v>
      </c>
      <c r="BA29" s="114" t="e">
        <f t="shared" si="1"/>
        <v>#VALUE!</v>
      </c>
      <c r="BB29" s="115" t="e">
        <f t="shared" si="5"/>
        <v>#VALUE!</v>
      </c>
      <c r="BC29" s="105"/>
      <c r="BD29" s="106"/>
      <c r="BE29" s="106"/>
      <c r="BF29" s="106"/>
      <c r="BG29" s="106"/>
      <c r="BH29" s="106"/>
      <c r="BI29" s="116"/>
      <c r="BJ29" s="116"/>
      <c r="BK29" s="117"/>
      <c r="BL29" s="164"/>
    </row>
    <row r="30" spans="1:64" ht="57" customHeight="1" x14ac:dyDescent="0.3">
      <c r="A30" s="125">
        <f t="shared" si="2"/>
        <v>26</v>
      </c>
      <c r="B30" s="112" t="s">
        <v>1948</v>
      </c>
      <c r="C30" s="103" t="s">
        <v>446</v>
      </c>
      <c r="D30" s="118"/>
      <c r="E30" s="126" t="s">
        <v>0</v>
      </c>
      <c r="F30" s="106"/>
      <c r="G30" s="106"/>
      <c r="H30" s="106"/>
      <c r="I30" s="106"/>
      <c r="J30" s="106"/>
      <c r="K30" s="103"/>
      <c r="L30" s="103"/>
      <c r="M30" s="103"/>
      <c r="N30" s="103"/>
      <c r="O30" s="103"/>
      <c r="P30" s="162">
        <f t="shared" si="3"/>
        <v>0</v>
      </c>
      <c r="Q30" s="163" t="str">
        <f>IF(P30=0,"",VLOOKUP((P30&amp;K30)*1,Tab_Matriz_Processos!$C:$D,2,FALSE))</f>
        <v/>
      </c>
      <c r="R30" s="107"/>
      <c r="S30" s="107"/>
      <c r="T30" s="107"/>
      <c r="U30" s="107"/>
      <c r="V30" s="119"/>
      <c r="W30" s="120"/>
      <c r="X30" s="121"/>
      <c r="Y30" s="120"/>
      <c r="Z30" s="121"/>
      <c r="AA30" s="172"/>
      <c r="AB30" s="121"/>
      <c r="AC30" s="120"/>
      <c r="AD30" s="123"/>
      <c r="AE30" s="109"/>
      <c r="AF30" s="103"/>
      <c r="AG30" s="103"/>
      <c r="AH30" s="103"/>
      <c r="AI30" s="103"/>
      <c r="AJ30" s="103"/>
      <c r="AK30" s="103"/>
      <c r="AL30" s="110" t="str">
        <f>IFERROR(ROUND(VLOOKUP(AF30,Dicionario!$B$562:$C$566,2,FALSE),0),"")</f>
        <v/>
      </c>
      <c r="AM30" s="110" t="str">
        <f>IFERROR(ROUND(VLOOKUP(AG30,Dicionario!$B$575:$C$579,2,FALSE),0),"")</f>
        <v/>
      </c>
      <c r="AN30" s="110" t="str">
        <f>IFERROR(ROUND(VLOOKUP(AH30,Dicionario!$B$588:$C$592,2,FALSE),0),"")</f>
        <v/>
      </c>
      <c r="AO30" s="110" t="str">
        <f>IFERROR(ROUND(VLOOKUP(AI30,Dicionario!$B$601:$C$605,2,FALSE),0),"")</f>
        <v/>
      </c>
      <c r="AP30" s="110" t="str">
        <f>IFERROR(ROUND(VLOOKUP(AJ30,Dicionario!$B$614:$C$618,2,FALSE),0),"")</f>
        <v/>
      </c>
      <c r="AQ30" s="130" t="e">
        <f t="shared" si="0"/>
        <v>#DIV/0!</v>
      </c>
      <c r="AR30" s="124" t="e">
        <f>VLOOKUP(ROUND(AVERAGE(AL30:AP30),0),Dicionario!$C$648:$H$652,6,FALSE)</f>
        <v>#DIV/0!</v>
      </c>
      <c r="AS30" s="111" t="e">
        <f>IF(SUM(AL30:AP30)=0,"",(VLOOKUP(AE30,Dicionario!$B$547:$C$551,2,FALSE)+5)/2)*AQ30</f>
        <v>#VALUE!</v>
      </c>
      <c r="AT30" s="112" t="e">
        <f t="shared" si="4"/>
        <v>#VALUE!</v>
      </c>
      <c r="AU30" s="108"/>
      <c r="AV30" s="108"/>
      <c r="AW30" s="108"/>
      <c r="AX30" s="108"/>
      <c r="AY30" s="103"/>
      <c r="AZ30" s="113" t="e">
        <f>AVERAGE(VLOOKUP(AE30,Dicionario!$B$547:$C$551,2,FALSE),VLOOKUP($AY30,Dicionario!$B$955:$F$959,2,FALSE))</f>
        <v>#N/A</v>
      </c>
      <c r="BA30" s="114" t="e">
        <f t="shared" si="1"/>
        <v>#VALUE!</v>
      </c>
      <c r="BB30" s="115" t="e">
        <f t="shared" si="5"/>
        <v>#VALUE!</v>
      </c>
      <c r="BC30" s="105"/>
      <c r="BD30" s="106"/>
      <c r="BE30" s="106"/>
      <c r="BF30" s="106"/>
      <c r="BG30" s="106"/>
      <c r="BH30" s="106"/>
      <c r="BI30" s="116"/>
      <c r="BJ30" s="116"/>
      <c r="BK30" s="117"/>
      <c r="BL30" s="164"/>
    </row>
    <row r="31" spans="1:64" ht="57" customHeight="1" x14ac:dyDescent="0.3">
      <c r="A31" s="125">
        <f t="shared" si="2"/>
        <v>27</v>
      </c>
      <c r="B31" s="112" t="s">
        <v>1948</v>
      </c>
      <c r="C31" s="103" t="s">
        <v>446</v>
      </c>
      <c r="D31" s="118"/>
      <c r="E31" s="126" t="s">
        <v>0</v>
      </c>
      <c r="F31" s="106"/>
      <c r="G31" s="106"/>
      <c r="H31" s="106"/>
      <c r="I31" s="106"/>
      <c r="J31" s="106"/>
      <c r="K31" s="103"/>
      <c r="L31" s="103"/>
      <c r="M31" s="103"/>
      <c r="N31" s="103"/>
      <c r="O31" s="103"/>
      <c r="P31" s="162">
        <f t="shared" si="3"/>
        <v>0</v>
      </c>
      <c r="Q31" s="163" t="str">
        <f>IF(P31=0,"",VLOOKUP((P31&amp;K31)*1,Tab_Matriz_Processos!$C:$D,2,FALSE))</f>
        <v/>
      </c>
      <c r="R31" s="107"/>
      <c r="S31" s="107"/>
      <c r="T31" s="107"/>
      <c r="U31" s="107"/>
      <c r="V31" s="119"/>
      <c r="W31" s="120"/>
      <c r="X31" s="121"/>
      <c r="Y31" s="120"/>
      <c r="Z31" s="121"/>
      <c r="AA31" s="172"/>
      <c r="AB31" s="121"/>
      <c r="AC31" s="120"/>
      <c r="AD31" s="123"/>
      <c r="AE31" s="109"/>
      <c r="AF31" s="103"/>
      <c r="AG31" s="103"/>
      <c r="AH31" s="103"/>
      <c r="AI31" s="103"/>
      <c r="AJ31" s="103"/>
      <c r="AK31" s="103"/>
      <c r="AL31" s="110" t="str">
        <f>IFERROR(ROUND(VLOOKUP(AF31,Dicionario!$B$562:$C$566,2,FALSE),0),"")</f>
        <v/>
      </c>
      <c r="AM31" s="110" t="str">
        <f>IFERROR(ROUND(VLOOKUP(AG31,Dicionario!$B$575:$C$579,2,FALSE),0),"")</f>
        <v/>
      </c>
      <c r="AN31" s="110" t="str">
        <f>IFERROR(ROUND(VLOOKUP(AH31,Dicionario!$B$588:$C$592,2,FALSE),0),"")</f>
        <v/>
      </c>
      <c r="AO31" s="110" t="str">
        <f>IFERROR(ROUND(VLOOKUP(AI31,Dicionario!$B$601:$C$605,2,FALSE),0),"")</f>
        <v/>
      </c>
      <c r="AP31" s="110" t="str">
        <f>IFERROR(ROUND(VLOOKUP(AJ31,Dicionario!$B$614:$C$618,2,FALSE),0),"")</f>
        <v/>
      </c>
      <c r="AQ31" s="130" t="e">
        <f t="shared" si="0"/>
        <v>#DIV/0!</v>
      </c>
      <c r="AR31" s="124" t="e">
        <f>VLOOKUP(ROUND(AVERAGE(AL31:AP31),0),Dicionario!$C$648:$H$652,6,FALSE)</f>
        <v>#DIV/0!</v>
      </c>
      <c r="AS31" s="111" t="e">
        <f>IF(SUM(AL31:AP31)=0,"",(VLOOKUP(AE31,Dicionario!$B$547:$C$551,2,FALSE)+5)/2)*AQ31</f>
        <v>#VALUE!</v>
      </c>
      <c r="AT31" s="112" t="e">
        <f t="shared" si="4"/>
        <v>#VALUE!</v>
      </c>
      <c r="AU31" s="108"/>
      <c r="AV31" s="108"/>
      <c r="AW31" s="108"/>
      <c r="AX31" s="108"/>
      <c r="AY31" s="103"/>
      <c r="AZ31" s="113" t="e">
        <f>AVERAGE(VLOOKUP(AE31,Dicionario!$B$547:$C$551,2,FALSE),VLOOKUP($AY31,Dicionario!$B$955:$F$959,2,FALSE))</f>
        <v>#N/A</v>
      </c>
      <c r="BA31" s="114" t="e">
        <f t="shared" si="1"/>
        <v>#VALUE!</v>
      </c>
      <c r="BB31" s="115" t="e">
        <f t="shared" si="5"/>
        <v>#VALUE!</v>
      </c>
      <c r="BC31" s="105"/>
      <c r="BD31" s="106"/>
      <c r="BE31" s="106"/>
      <c r="BF31" s="106"/>
      <c r="BG31" s="106"/>
      <c r="BH31" s="106"/>
      <c r="BI31" s="116"/>
      <c r="BJ31" s="116"/>
      <c r="BK31" s="117"/>
      <c r="BL31" s="164"/>
    </row>
    <row r="32" spans="1:64" ht="57" customHeight="1" x14ac:dyDescent="0.3">
      <c r="A32" s="125">
        <f t="shared" si="2"/>
        <v>28</v>
      </c>
      <c r="B32" s="112" t="s">
        <v>1948</v>
      </c>
      <c r="C32" s="103" t="s">
        <v>446</v>
      </c>
      <c r="D32" s="118"/>
      <c r="E32" s="126" t="s">
        <v>0</v>
      </c>
      <c r="F32" s="106"/>
      <c r="G32" s="106"/>
      <c r="H32" s="106"/>
      <c r="I32" s="106"/>
      <c r="J32" s="106"/>
      <c r="K32" s="103"/>
      <c r="L32" s="103"/>
      <c r="M32" s="103"/>
      <c r="N32" s="103"/>
      <c r="O32" s="103"/>
      <c r="P32" s="162">
        <f t="shared" si="3"/>
        <v>0</v>
      </c>
      <c r="Q32" s="163" t="str">
        <f>IF(P32=0,"",VLOOKUP((P32&amp;K32)*1,Tab_Matriz_Processos!$C:$D,2,FALSE))</f>
        <v/>
      </c>
      <c r="R32" s="107"/>
      <c r="S32" s="107"/>
      <c r="T32" s="107"/>
      <c r="U32" s="107"/>
      <c r="V32" s="119"/>
      <c r="W32" s="120"/>
      <c r="X32" s="121"/>
      <c r="Y32" s="120"/>
      <c r="Z32" s="121"/>
      <c r="AA32" s="172"/>
      <c r="AB32" s="121"/>
      <c r="AC32" s="120"/>
      <c r="AD32" s="123"/>
      <c r="AE32" s="109"/>
      <c r="AF32" s="103"/>
      <c r="AG32" s="103"/>
      <c r="AH32" s="103"/>
      <c r="AI32" s="103"/>
      <c r="AJ32" s="103"/>
      <c r="AK32" s="103"/>
      <c r="AL32" s="110" t="str">
        <f>IFERROR(ROUND(VLOOKUP(AF32,Dicionario!$B$562:$C$566,2,FALSE),0),"")</f>
        <v/>
      </c>
      <c r="AM32" s="110" t="str">
        <f>IFERROR(ROUND(VLOOKUP(AG32,Dicionario!$B$575:$C$579,2,FALSE),0),"")</f>
        <v/>
      </c>
      <c r="AN32" s="110" t="str">
        <f>IFERROR(ROUND(VLOOKUP(AH32,Dicionario!$B$588:$C$592,2,FALSE),0),"")</f>
        <v/>
      </c>
      <c r="AO32" s="110" t="str">
        <f>IFERROR(ROUND(VLOOKUP(AI32,Dicionario!$B$601:$C$605,2,FALSE),0),"")</f>
        <v/>
      </c>
      <c r="AP32" s="110" t="str">
        <f>IFERROR(ROUND(VLOOKUP(AJ32,Dicionario!$B$614:$C$618,2,FALSE),0),"")</f>
        <v/>
      </c>
      <c r="AQ32" s="130" t="e">
        <f t="shared" si="0"/>
        <v>#DIV/0!</v>
      </c>
      <c r="AR32" s="124" t="e">
        <f>VLOOKUP(ROUND(AVERAGE(AL32:AP32),0),Dicionario!$C$648:$H$652,6,FALSE)</f>
        <v>#DIV/0!</v>
      </c>
      <c r="AS32" s="111" t="e">
        <f>IF(SUM(AL32:AP32)=0,"",(VLOOKUP(AE32,Dicionario!$B$547:$C$551,2,FALSE)+5)/2)*AQ32</f>
        <v>#VALUE!</v>
      </c>
      <c r="AT32" s="112" t="e">
        <f t="shared" si="4"/>
        <v>#VALUE!</v>
      </c>
      <c r="AU32" s="108"/>
      <c r="AV32" s="108"/>
      <c r="AW32" s="108"/>
      <c r="AX32" s="108"/>
      <c r="AY32" s="103"/>
      <c r="AZ32" s="113" t="e">
        <f>AVERAGE(VLOOKUP(AE32,Dicionario!$B$547:$C$551,2,FALSE),VLOOKUP($AY32,Dicionario!$B$955:$F$959,2,FALSE))</f>
        <v>#N/A</v>
      </c>
      <c r="BA32" s="114" t="e">
        <f t="shared" si="1"/>
        <v>#VALUE!</v>
      </c>
      <c r="BB32" s="115" t="e">
        <f t="shared" si="5"/>
        <v>#VALUE!</v>
      </c>
      <c r="BC32" s="105"/>
      <c r="BD32" s="106"/>
      <c r="BE32" s="106"/>
      <c r="BF32" s="106"/>
      <c r="BG32" s="106"/>
      <c r="BH32" s="106"/>
      <c r="BI32" s="116"/>
      <c r="BJ32" s="116"/>
      <c r="BK32" s="117"/>
      <c r="BL32" s="164"/>
    </row>
    <row r="33" spans="1:64" ht="57" customHeight="1" x14ac:dyDescent="0.3">
      <c r="A33" s="125">
        <f t="shared" si="2"/>
        <v>29</v>
      </c>
      <c r="B33" s="112" t="s">
        <v>1948</v>
      </c>
      <c r="C33" s="103" t="s">
        <v>446</v>
      </c>
      <c r="D33" s="118"/>
      <c r="E33" s="126" t="s">
        <v>0</v>
      </c>
      <c r="F33" s="106"/>
      <c r="G33" s="106"/>
      <c r="H33" s="106"/>
      <c r="I33" s="106"/>
      <c r="J33" s="106"/>
      <c r="K33" s="103"/>
      <c r="L33" s="103"/>
      <c r="M33" s="103"/>
      <c r="N33" s="103"/>
      <c r="O33" s="103"/>
      <c r="P33" s="162">
        <f t="shared" si="3"/>
        <v>0</v>
      </c>
      <c r="Q33" s="163" t="str">
        <f>IF(P33=0,"",VLOOKUP((P33&amp;K33)*1,Tab_Matriz_Processos!$C:$D,2,FALSE))</f>
        <v/>
      </c>
      <c r="R33" s="107"/>
      <c r="S33" s="107"/>
      <c r="T33" s="107"/>
      <c r="U33" s="107"/>
      <c r="V33" s="119"/>
      <c r="W33" s="120"/>
      <c r="X33" s="121"/>
      <c r="Y33" s="120"/>
      <c r="Z33" s="121"/>
      <c r="AA33" s="172"/>
      <c r="AB33" s="121"/>
      <c r="AC33" s="120"/>
      <c r="AD33" s="123"/>
      <c r="AE33" s="109"/>
      <c r="AF33" s="103"/>
      <c r="AG33" s="103"/>
      <c r="AH33" s="103"/>
      <c r="AI33" s="103"/>
      <c r="AJ33" s="103"/>
      <c r="AK33" s="103"/>
      <c r="AL33" s="110" t="str">
        <f>IFERROR(ROUND(VLOOKUP(AF33,Dicionario!$B$562:$C$566,2,FALSE),0),"")</f>
        <v/>
      </c>
      <c r="AM33" s="110" t="str">
        <f>IFERROR(ROUND(VLOOKUP(AG33,Dicionario!$B$575:$C$579,2,FALSE),0),"")</f>
        <v/>
      </c>
      <c r="AN33" s="110" t="str">
        <f>IFERROR(ROUND(VLOOKUP(AH33,Dicionario!$B$588:$C$592,2,FALSE),0),"")</f>
        <v/>
      </c>
      <c r="AO33" s="110" t="str">
        <f>IFERROR(ROUND(VLOOKUP(AI33,Dicionario!$B$601:$C$605,2,FALSE),0),"")</f>
        <v/>
      </c>
      <c r="AP33" s="110" t="str">
        <f>IFERROR(ROUND(VLOOKUP(AJ33,Dicionario!$B$614:$C$618,2,FALSE),0),"")</f>
        <v/>
      </c>
      <c r="AQ33" s="130" t="e">
        <f t="shared" si="0"/>
        <v>#DIV/0!</v>
      </c>
      <c r="AR33" s="124" t="e">
        <f>VLOOKUP(ROUND(AVERAGE(AL33:AP33),0),Dicionario!$C$648:$H$652,6,FALSE)</f>
        <v>#DIV/0!</v>
      </c>
      <c r="AS33" s="111" t="e">
        <f>IF(SUM(AL33:AP33)=0,"",(VLOOKUP(AE33,Dicionario!$B$547:$C$551,2,FALSE)+5)/2)*AQ33</f>
        <v>#VALUE!</v>
      </c>
      <c r="AT33" s="112" t="e">
        <f t="shared" si="4"/>
        <v>#VALUE!</v>
      </c>
      <c r="AU33" s="108"/>
      <c r="AV33" s="108"/>
      <c r="AW33" s="108"/>
      <c r="AX33" s="108"/>
      <c r="AY33" s="103"/>
      <c r="AZ33" s="113" t="e">
        <f>AVERAGE(VLOOKUP(AE33,Dicionario!$B$547:$C$551,2,FALSE),VLOOKUP($AY33,Dicionario!$B$955:$F$959,2,FALSE))</f>
        <v>#N/A</v>
      </c>
      <c r="BA33" s="114" t="e">
        <f t="shared" si="1"/>
        <v>#VALUE!</v>
      </c>
      <c r="BB33" s="115" t="e">
        <f t="shared" si="5"/>
        <v>#VALUE!</v>
      </c>
      <c r="BC33" s="105"/>
      <c r="BD33" s="106"/>
      <c r="BE33" s="106"/>
      <c r="BF33" s="106"/>
      <c r="BG33" s="106"/>
      <c r="BH33" s="106"/>
      <c r="BI33" s="116"/>
      <c r="BJ33" s="116"/>
      <c r="BK33" s="117"/>
      <c r="BL33" s="164"/>
    </row>
    <row r="34" spans="1:64" ht="57" customHeight="1" x14ac:dyDescent="0.3">
      <c r="A34" s="125">
        <f t="shared" si="2"/>
        <v>30</v>
      </c>
      <c r="B34" s="112" t="s">
        <v>1948</v>
      </c>
      <c r="C34" s="103" t="s">
        <v>446</v>
      </c>
      <c r="D34" s="118"/>
      <c r="E34" s="126" t="s">
        <v>0</v>
      </c>
      <c r="F34" s="106"/>
      <c r="G34" s="106"/>
      <c r="H34" s="106"/>
      <c r="I34" s="106"/>
      <c r="J34" s="106"/>
      <c r="K34" s="103"/>
      <c r="L34" s="103"/>
      <c r="M34" s="103"/>
      <c r="N34" s="103"/>
      <c r="O34" s="103"/>
      <c r="P34" s="162">
        <f t="shared" si="3"/>
        <v>0</v>
      </c>
      <c r="Q34" s="163" t="str">
        <f>IF(P34=0,"",VLOOKUP((P34&amp;K34)*1,Tab_Matriz_Processos!$C:$D,2,FALSE))</f>
        <v/>
      </c>
      <c r="R34" s="107"/>
      <c r="S34" s="107"/>
      <c r="T34" s="107"/>
      <c r="U34" s="107"/>
      <c r="V34" s="119"/>
      <c r="W34" s="120"/>
      <c r="X34" s="121"/>
      <c r="Y34" s="120"/>
      <c r="Z34" s="121"/>
      <c r="AA34" s="172"/>
      <c r="AB34" s="121"/>
      <c r="AC34" s="120"/>
      <c r="AD34" s="123"/>
      <c r="AE34" s="109"/>
      <c r="AF34" s="103"/>
      <c r="AG34" s="103"/>
      <c r="AH34" s="103"/>
      <c r="AI34" s="103"/>
      <c r="AJ34" s="103"/>
      <c r="AK34" s="103"/>
      <c r="AL34" s="110" t="str">
        <f>IFERROR(ROUND(VLOOKUP(AF34,Dicionario!$B$562:$C$566,2,FALSE),0),"")</f>
        <v/>
      </c>
      <c r="AM34" s="110" t="str">
        <f>IFERROR(ROUND(VLOOKUP(AG34,Dicionario!$B$575:$C$579,2,FALSE),0),"")</f>
        <v/>
      </c>
      <c r="AN34" s="110" t="str">
        <f>IFERROR(ROUND(VLOOKUP(AH34,Dicionario!$B$588:$C$592,2,FALSE),0),"")</f>
        <v/>
      </c>
      <c r="AO34" s="110" t="str">
        <f>IFERROR(ROUND(VLOOKUP(AI34,Dicionario!$B$601:$C$605,2,FALSE),0),"")</f>
        <v/>
      </c>
      <c r="AP34" s="110" t="str">
        <f>IFERROR(ROUND(VLOOKUP(AJ34,Dicionario!$B$614:$C$618,2,FALSE),0),"")</f>
        <v/>
      </c>
      <c r="AQ34" s="130" t="e">
        <f t="shared" si="0"/>
        <v>#DIV/0!</v>
      </c>
      <c r="AR34" s="124" t="e">
        <f>VLOOKUP(ROUND(AVERAGE(AL34:AP34),0),Dicionario!$C$648:$H$652,6,FALSE)</f>
        <v>#DIV/0!</v>
      </c>
      <c r="AS34" s="111" t="e">
        <f>IF(SUM(AL34:AP34)=0,"",(VLOOKUP(AE34,Dicionario!$B$547:$C$551,2,FALSE)+5)/2)*AQ34</f>
        <v>#VALUE!</v>
      </c>
      <c r="AT34" s="112" t="e">
        <f t="shared" si="4"/>
        <v>#VALUE!</v>
      </c>
      <c r="AU34" s="108"/>
      <c r="AV34" s="108"/>
      <c r="AW34" s="108"/>
      <c r="AX34" s="108"/>
      <c r="AY34" s="103"/>
      <c r="AZ34" s="113" t="e">
        <f>AVERAGE(VLOOKUP(AE34,Dicionario!$B$547:$C$551,2,FALSE),VLOOKUP($AY34,Dicionario!$B$955:$F$959,2,FALSE))</f>
        <v>#N/A</v>
      </c>
      <c r="BA34" s="114" t="e">
        <f t="shared" si="1"/>
        <v>#VALUE!</v>
      </c>
      <c r="BB34" s="115" t="e">
        <f t="shared" si="5"/>
        <v>#VALUE!</v>
      </c>
      <c r="BC34" s="105"/>
      <c r="BD34" s="106"/>
      <c r="BE34" s="106"/>
      <c r="BF34" s="106"/>
      <c r="BG34" s="106"/>
      <c r="BH34" s="106"/>
      <c r="BI34" s="116"/>
      <c r="BJ34" s="116"/>
      <c r="BK34" s="117"/>
      <c r="BL34" s="164"/>
    </row>
    <row r="35" spans="1:64" ht="57" customHeight="1" x14ac:dyDescent="0.3">
      <c r="A35" s="125">
        <f t="shared" si="2"/>
        <v>31</v>
      </c>
      <c r="B35" s="112" t="s">
        <v>1948</v>
      </c>
      <c r="C35" s="103" t="s">
        <v>446</v>
      </c>
      <c r="D35" s="118"/>
      <c r="E35" s="126" t="s">
        <v>0</v>
      </c>
      <c r="F35" s="106"/>
      <c r="G35" s="106"/>
      <c r="H35" s="106"/>
      <c r="I35" s="106"/>
      <c r="J35" s="106"/>
      <c r="K35" s="103"/>
      <c r="L35" s="103"/>
      <c r="M35" s="103"/>
      <c r="N35" s="103"/>
      <c r="O35" s="103"/>
      <c r="P35" s="162">
        <f t="shared" si="3"/>
        <v>0</v>
      </c>
      <c r="Q35" s="163" t="str">
        <f>IF(P35=0,"",VLOOKUP((P35&amp;K35)*1,Tab_Matriz_Processos!$C:$D,2,FALSE))</f>
        <v/>
      </c>
      <c r="R35" s="107"/>
      <c r="S35" s="107"/>
      <c r="T35" s="107"/>
      <c r="U35" s="107"/>
      <c r="V35" s="119"/>
      <c r="W35" s="120"/>
      <c r="X35" s="121"/>
      <c r="Y35" s="120"/>
      <c r="Z35" s="121"/>
      <c r="AA35" s="172"/>
      <c r="AB35" s="121"/>
      <c r="AC35" s="120"/>
      <c r="AD35" s="123"/>
      <c r="AE35" s="109"/>
      <c r="AF35" s="103"/>
      <c r="AG35" s="103"/>
      <c r="AH35" s="103"/>
      <c r="AI35" s="103"/>
      <c r="AJ35" s="103"/>
      <c r="AK35" s="103"/>
      <c r="AL35" s="110" t="str">
        <f>IFERROR(ROUND(VLOOKUP(AF35,Dicionario!$B$562:$C$566,2,FALSE),0),"")</f>
        <v/>
      </c>
      <c r="AM35" s="110" t="str">
        <f>IFERROR(ROUND(VLOOKUP(AG35,Dicionario!$B$575:$C$579,2,FALSE),0),"")</f>
        <v/>
      </c>
      <c r="AN35" s="110" t="str">
        <f>IFERROR(ROUND(VLOOKUP(AH35,Dicionario!$B$588:$C$592,2,FALSE),0),"")</f>
        <v/>
      </c>
      <c r="AO35" s="110" t="str">
        <f>IFERROR(ROUND(VLOOKUP(AI35,Dicionario!$B$601:$C$605,2,FALSE),0),"")</f>
        <v/>
      </c>
      <c r="AP35" s="110" t="str">
        <f>IFERROR(ROUND(VLOOKUP(AJ35,Dicionario!$B$614:$C$618,2,FALSE),0),"")</f>
        <v/>
      </c>
      <c r="AQ35" s="130" t="e">
        <f t="shared" si="0"/>
        <v>#DIV/0!</v>
      </c>
      <c r="AR35" s="124" t="e">
        <f>VLOOKUP(ROUND(AVERAGE(AL35:AP35),0),Dicionario!$C$648:$H$652,6,FALSE)</f>
        <v>#DIV/0!</v>
      </c>
      <c r="AS35" s="111" t="e">
        <f>IF(SUM(AL35:AP35)=0,"",(VLOOKUP(AE35,Dicionario!$B$547:$C$551,2,FALSE)+5)/2)*AQ35</f>
        <v>#VALUE!</v>
      </c>
      <c r="AT35" s="112" t="e">
        <f t="shared" si="4"/>
        <v>#VALUE!</v>
      </c>
      <c r="AU35" s="108"/>
      <c r="AV35" s="108"/>
      <c r="AW35" s="108"/>
      <c r="AX35" s="108"/>
      <c r="AY35" s="103"/>
      <c r="AZ35" s="113" t="e">
        <f>AVERAGE(VLOOKUP(AE35,Dicionario!$B$547:$C$551,2,FALSE),VLOOKUP($AY35,Dicionario!$B$955:$F$959,2,FALSE))</f>
        <v>#N/A</v>
      </c>
      <c r="BA35" s="114" t="e">
        <f t="shared" si="1"/>
        <v>#VALUE!</v>
      </c>
      <c r="BB35" s="115" t="e">
        <f t="shared" si="5"/>
        <v>#VALUE!</v>
      </c>
      <c r="BC35" s="105"/>
      <c r="BD35" s="106"/>
      <c r="BE35" s="106"/>
      <c r="BF35" s="106"/>
      <c r="BG35" s="106"/>
      <c r="BH35" s="106"/>
      <c r="BI35" s="116"/>
      <c r="BJ35" s="116"/>
      <c r="BK35" s="117"/>
      <c r="BL35" s="164"/>
    </row>
    <row r="36" spans="1:64" ht="57" customHeight="1" x14ac:dyDescent="0.3">
      <c r="A36" s="125">
        <f t="shared" si="2"/>
        <v>32</v>
      </c>
      <c r="B36" s="112" t="s">
        <v>1948</v>
      </c>
      <c r="C36" s="103" t="s">
        <v>446</v>
      </c>
      <c r="D36" s="118"/>
      <c r="E36" s="126" t="s">
        <v>0</v>
      </c>
      <c r="F36" s="106"/>
      <c r="G36" s="106"/>
      <c r="H36" s="106"/>
      <c r="I36" s="106"/>
      <c r="J36" s="106"/>
      <c r="K36" s="103"/>
      <c r="L36" s="103"/>
      <c r="M36" s="103"/>
      <c r="N36" s="103"/>
      <c r="O36" s="103"/>
      <c r="P36" s="162">
        <f t="shared" si="3"/>
        <v>0</v>
      </c>
      <c r="Q36" s="163" t="str">
        <f>IF(P36=0,"",VLOOKUP((P36&amp;K36)*1,Tab_Matriz_Processos!$C:$D,2,FALSE))</f>
        <v/>
      </c>
      <c r="R36" s="107"/>
      <c r="S36" s="107"/>
      <c r="T36" s="107"/>
      <c r="U36" s="107"/>
      <c r="V36" s="119"/>
      <c r="W36" s="120"/>
      <c r="X36" s="121"/>
      <c r="Y36" s="120"/>
      <c r="Z36" s="121"/>
      <c r="AA36" s="172"/>
      <c r="AB36" s="121"/>
      <c r="AC36" s="120"/>
      <c r="AD36" s="123"/>
      <c r="AE36" s="109"/>
      <c r="AF36" s="103"/>
      <c r="AG36" s="103"/>
      <c r="AH36" s="103"/>
      <c r="AI36" s="103"/>
      <c r="AJ36" s="103"/>
      <c r="AK36" s="103"/>
      <c r="AL36" s="110" t="str">
        <f>IFERROR(ROUND(VLOOKUP(AF36,Dicionario!$B$562:$C$566,2,FALSE),0),"")</f>
        <v/>
      </c>
      <c r="AM36" s="110" t="str">
        <f>IFERROR(ROUND(VLOOKUP(AG36,Dicionario!$B$575:$C$579,2,FALSE),0),"")</f>
        <v/>
      </c>
      <c r="AN36" s="110" t="str">
        <f>IFERROR(ROUND(VLOOKUP(AH36,Dicionario!$B$588:$C$592,2,FALSE),0),"")</f>
        <v/>
      </c>
      <c r="AO36" s="110" t="str">
        <f>IFERROR(ROUND(VLOOKUP(AI36,Dicionario!$B$601:$C$605,2,FALSE),0),"")</f>
        <v/>
      </c>
      <c r="AP36" s="110" t="str">
        <f>IFERROR(ROUND(VLOOKUP(AJ36,Dicionario!$B$614:$C$618,2,FALSE),0),"")</f>
        <v/>
      </c>
      <c r="AQ36" s="130" t="e">
        <f t="shared" si="0"/>
        <v>#DIV/0!</v>
      </c>
      <c r="AR36" s="124" t="e">
        <f>VLOOKUP(ROUND(AVERAGE(AL36:AP36),0),Dicionario!$C$648:$H$652,6,FALSE)</f>
        <v>#DIV/0!</v>
      </c>
      <c r="AS36" s="111" t="e">
        <f>IF(SUM(AL36:AP36)=0,"",(VLOOKUP(AE36,Dicionario!$B$547:$C$551,2,FALSE)+5)/2)*AQ36</f>
        <v>#VALUE!</v>
      </c>
      <c r="AT36" s="112" t="e">
        <f t="shared" si="4"/>
        <v>#VALUE!</v>
      </c>
      <c r="AU36" s="108"/>
      <c r="AV36" s="108"/>
      <c r="AW36" s="108"/>
      <c r="AX36" s="108"/>
      <c r="AY36" s="103"/>
      <c r="AZ36" s="113" t="e">
        <f>AVERAGE(VLOOKUP(AE36,Dicionario!$B$547:$C$551,2,FALSE),VLOOKUP($AY36,Dicionario!$B$955:$F$959,2,FALSE))</f>
        <v>#N/A</v>
      </c>
      <c r="BA36" s="114" t="e">
        <f t="shared" si="1"/>
        <v>#VALUE!</v>
      </c>
      <c r="BB36" s="115" t="e">
        <f t="shared" si="5"/>
        <v>#VALUE!</v>
      </c>
      <c r="BC36" s="105"/>
      <c r="BD36" s="106"/>
      <c r="BE36" s="106"/>
      <c r="BF36" s="106"/>
      <c r="BG36" s="106"/>
      <c r="BH36" s="106"/>
      <c r="BI36" s="116"/>
      <c r="BJ36" s="116"/>
      <c r="BK36" s="117"/>
      <c r="BL36" s="164"/>
    </row>
    <row r="37" spans="1:64" ht="57" customHeight="1" x14ac:dyDescent="0.3">
      <c r="A37" s="125">
        <f t="shared" si="2"/>
        <v>33</v>
      </c>
      <c r="B37" s="112" t="s">
        <v>1948</v>
      </c>
      <c r="C37" s="103" t="s">
        <v>446</v>
      </c>
      <c r="D37" s="118"/>
      <c r="E37" s="126" t="s">
        <v>0</v>
      </c>
      <c r="F37" s="106"/>
      <c r="G37" s="106"/>
      <c r="H37" s="106"/>
      <c r="I37" s="106"/>
      <c r="J37" s="106"/>
      <c r="K37" s="103"/>
      <c r="L37" s="103"/>
      <c r="M37" s="103"/>
      <c r="N37" s="103"/>
      <c r="O37" s="103"/>
      <c r="P37" s="162">
        <f t="shared" si="3"/>
        <v>0</v>
      </c>
      <c r="Q37" s="163" t="str">
        <f>IF(P37=0,"",VLOOKUP((P37&amp;K37)*1,Tab_Matriz_Processos!$C:$D,2,FALSE))</f>
        <v/>
      </c>
      <c r="R37" s="107"/>
      <c r="S37" s="107"/>
      <c r="T37" s="107"/>
      <c r="U37" s="107"/>
      <c r="V37" s="119"/>
      <c r="W37" s="120"/>
      <c r="X37" s="121"/>
      <c r="Y37" s="120"/>
      <c r="Z37" s="121"/>
      <c r="AA37" s="172"/>
      <c r="AB37" s="121"/>
      <c r="AC37" s="120"/>
      <c r="AD37" s="123"/>
      <c r="AE37" s="109"/>
      <c r="AF37" s="103"/>
      <c r="AG37" s="103"/>
      <c r="AH37" s="103"/>
      <c r="AI37" s="103"/>
      <c r="AJ37" s="103"/>
      <c r="AK37" s="103"/>
      <c r="AL37" s="110" t="str">
        <f>IFERROR(ROUND(VLOOKUP(AF37,Dicionario!$B$562:$C$566,2,FALSE),0),"")</f>
        <v/>
      </c>
      <c r="AM37" s="110" t="str">
        <f>IFERROR(ROUND(VLOOKUP(AG37,Dicionario!$B$575:$C$579,2,FALSE),0),"")</f>
        <v/>
      </c>
      <c r="AN37" s="110" t="str">
        <f>IFERROR(ROUND(VLOOKUP(AH37,Dicionario!$B$588:$C$592,2,FALSE),0),"")</f>
        <v/>
      </c>
      <c r="AO37" s="110" t="str">
        <f>IFERROR(ROUND(VLOOKUP(AI37,Dicionario!$B$601:$C$605,2,FALSE),0),"")</f>
        <v/>
      </c>
      <c r="AP37" s="110" t="str">
        <f>IFERROR(ROUND(VLOOKUP(AJ37,Dicionario!$B$614:$C$618,2,FALSE),0),"")</f>
        <v/>
      </c>
      <c r="AQ37" s="130" t="e">
        <f t="shared" ref="AQ37:AQ68" si="6">ROUND(AVERAGE(AL37:AP37),0)</f>
        <v>#DIV/0!</v>
      </c>
      <c r="AR37" s="124" t="e">
        <f>VLOOKUP(ROUND(AVERAGE(AL37:AP37),0),Dicionario!$C$648:$H$652,6,FALSE)</f>
        <v>#DIV/0!</v>
      </c>
      <c r="AS37" s="111" t="e">
        <f>IF(SUM(AL37:AP37)=0,"",(VLOOKUP(AE37,Dicionario!$B$547:$C$551,2,FALSE)+5)/2)*AQ37</f>
        <v>#VALUE!</v>
      </c>
      <c r="AT37" s="112" t="e">
        <f t="shared" si="4"/>
        <v>#VALUE!</v>
      </c>
      <c r="AU37" s="108"/>
      <c r="AV37" s="108"/>
      <c r="AW37" s="108"/>
      <c r="AX37" s="108"/>
      <c r="AY37" s="103"/>
      <c r="AZ37" s="113" t="e">
        <f>AVERAGE(VLOOKUP(AE37,Dicionario!$B$547:$C$551,2,FALSE),VLOOKUP($AY37,Dicionario!$B$955:$F$959,2,FALSE))</f>
        <v>#N/A</v>
      </c>
      <c r="BA37" s="114" t="e">
        <f t="shared" ref="BA37:BA68" si="7">IF(OR($AS37="",$AY37=""),"",(AQ37*AZ37))</f>
        <v>#VALUE!</v>
      </c>
      <c r="BB37" s="115" t="e">
        <f t="shared" si="5"/>
        <v>#VALUE!</v>
      </c>
      <c r="BC37" s="105"/>
      <c r="BD37" s="106"/>
      <c r="BE37" s="106"/>
      <c r="BF37" s="106"/>
      <c r="BG37" s="106"/>
      <c r="BH37" s="106"/>
      <c r="BI37" s="116"/>
      <c r="BJ37" s="116"/>
      <c r="BK37" s="117"/>
      <c r="BL37" s="164"/>
    </row>
    <row r="38" spans="1:64" ht="57" customHeight="1" x14ac:dyDescent="0.3">
      <c r="A38" s="125">
        <f t="shared" si="2"/>
        <v>34</v>
      </c>
      <c r="B38" s="112" t="s">
        <v>1948</v>
      </c>
      <c r="C38" s="103" t="s">
        <v>446</v>
      </c>
      <c r="D38" s="118"/>
      <c r="E38" s="126" t="s">
        <v>0</v>
      </c>
      <c r="F38" s="106"/>
      <c r="G38" s="106"/>
      <c r="H38" s="106"/>
      <c r="I38" s="106"/>
      <c r="J38" s="106"/>
      <c r="K38" s="103"/>
      <c r="L38" s="103"/>
      <c r="M38" s="103"/>
      <c r="N38" s="103"/>
      <c r="O38" s="103"/>
      <c r="P38" s="162">
        <f t="shared" si="3"/>
        <v>0</v>
      </c>
      <c r="Q38" s="163" t="str">
        <f>IF(P38=0,"",VLOOKUP((P38&amp;K38)*1,Tab_Matriz_Processos!$C:$D,2,FALSE))</f>
        <v/>
      </c>
      <c r="R38" s="107"/>
      <c r="S38" s="107"/>
      <c r="T38" s="107"/>
      <c r="U38" s="107"/>
      <c r="V38" s="119"/>
      <c r="W38" s="120"/>
      <c r="X38" s="121"/>
      <c r="Y38" s="120"/>
      <c r="Z38" s="121"/>
      <c r="AA38" s="172"/>
      <c r="AB38" s="121"/>
      <c r="AC38" s="120"/>
      <c r="AD38" s="123"/>
      <c r="AE38" s="109"/>
      <c r="AF38" s="103"/>
      <c r="AG38" s="103"/>
      <c r="AH38" s="103"/>
      <c r="AI38" s="103"/>
      <c r="AJ38" s="103"/>
      <c r="AK38" s="103"/>
      <c r="AL38" s="110" t="str">
        <f>IFERROR(ROUND(VLOOKUP(AF38,Dicionario!$B$562:$C$566,2,FALSE),0),"")</f>
        <v/>
      </c>
      <c r="AM38" s="110" t="str">
        <f>IFERROR(ROUND(VLOOKUP(AG38,Dicionario!$B$575:$C$579,2,FALSE),0),"")</f>
        <v/>
      </c>
      <c r="AN38" s="110" t="str">
        <f>IFERROR(ROUND(VLOOKUP(AH38,Dicionario!$B$588:$C$592,2,FALSE),0),"")</f>
        <v/>
      </c>
      <c r="AO38" s="110" t="str">
        <f>IFERROR(ROUND(VLOOKUP(AI38,Dicionario!$B$601:$C$605,2,FALSE),0),"")</f>
        <v/>
      </c>
      <c r="AP38" s="110" t="str">
        <f>IFERROR(ROUND(VLOOKUP(AJ38,Dicionario!$B$614:$C$618,2,FALSE),0),"")</f>
        <v/>
      </c>
      <c r="AQ38" s="130" t="e">
        <f t="shared" si="6"/>
        <v>#DIV/0!</v>
      </c>
      <c r="AR38" s="124" t="e">
        <f>VLOOKUP(ROUND(AVERAGE(AL38:AP38),0),Dicionario!$C$648:$H$652,6,FALSE)</f>
        <v>#DIV/0!</v>
      </c>
      <c r="AS38" s="111" t="e">
        <f>IF(SUM(AL38:AP38)=0,"",(VLOOKUP(AE38,Dicionario!$B$547:$C$551,2,FALSE)+5)/2)*AQ38</f>
        <v>#VALUE!</v>
      </c>
      <c r="AT38" s="112" t="e">
        <f t="shared" si="4"/>
        <v>#VALUE!</v>
      </c>
      <c r="AU38" s="108"/>
      <c r="AV38" s="108"/>
      <c r="AW38" s="108"/>
      <c r="AX38" s="108"/>
      <c r="AY38" s="103"/>
      <c r="AZ38" s="113" t="e">
        <f>AVERAGE(VLOOKUP(AE38,Dicionario!$B$547:$C$551,2,FALSE),VLOOKUP($AY38,Dicionario!$B$955:$F$959,2,FALSE))</f>
        <v>#N/A</v>
      </c>
      <c r="BA38" s="114" t="e">
        <f t="shared" si="7"/>
        <v>#VALUE!</v>
      </c>
      <c r="BB38" s="115" t="e">
        <f t="shared" si="5"/>
        <v>#VALUE!</v>
      </c>
      <c r="BC38" s="105"/>
      <c r="BD38" s="106"/>
      <c r="BE38" s="106"/>
      <c r="BF38" s="106"/>
      <c r="BG38" s="106"/>
      <c r="BH38" s="106"/>
      <c r="BI38" s="116"/>
      <c r="BJ38" s="116"/>
      <c r="BK38" s="117"/>
      <c r="BL38" s="164"/>
    </row>
    <row r="39" spans="1:64" ht="57" customHeight="1" x14ac:dyDescent="0.3">
      <c r="A39" s="125">
        <f t="shared" si="2"/>
        <v>35</v>
      </c>
      <c r="B39" s="112" t="s">
        <v>1948</v>
      </c>
      <c r="C39" s="103" t="s">
        <v>446</v>
      </c>
      <c r="D39" s="118"/>
      <c r="E39" s="126" t="s">
        <v>0</v>
      </c>
      <c r="F39" s="106"/>
      <c r="G39" s="106"/>
      <c r="H39" s="106"/>
      <c r="I39" s="106"/>
      <c r="J39" s="106"/>
      <c r="K39" s="103"/>
      <c r="L39" s="103"/>
      <c r="M39" s="103"/>
      <c r="N39" s="103"/>
      <c r="O39" s="103"/>
      <c r="P39" s="162">
        <f t="shared" si="3"/>
        <v>0</v>
      </c>
      <c r="Q39" s="163" t="str">
        <f>IF(P39=0,"",VLOOKUP((P39&amp;K39)*1,Tab_Matriz_Processos!$C:$D,2,FALSE))</f>
        <v/>
      </c>
      <c r="R39" s="107"/>
      <c r="S39" s="107"/>
      <c r="T39" s="107"/>
      <c r="U39" s="107"/>
      <c r="V39" s="119"/>
      <c r="W39" s="120"/>
      <c r="X39" s="121"/>
      <c r="Y39" s="120"/>
      <c r="Z39" s="121"/>
      <c r="AA39" s="172"/>
      <c r="AB39" s="121"/>
      <c r="AC39" s="120"/>
      <c r="AD39" s="123"/>
      <c r="AE39" s="109"/>
      <c r="AF39" s="103"/>
      <c r="AG39" s="103"/>
      <c r="AH39" s="103"/>
      <c r="AI39" s="103"/>
      <c r="AJ39" s="103"/>
      <c r="AK39" s="103"/>
      <c r="AL39" s="110" t="str">
        <f>IFERROR(ROUND(VLOOKUP(AF39,Dicionario!$B$562:$C$566,2,FALSE),0),"")</f>
        <v/>
      </c>
      <c r="AM39" s="110" t="str">
        <f>IFERROR(ROUND(VLOOKUP(AG39,Dicionario!$B$575:$C$579,2,FALSE),0),"")</f>
        <v/>
      </c>
      <c r="AN39" s="110" t="str">
        <f>IFERROR(ROUND(VLOOKUP(AH39,Dicionario!$B$588:$C$592,2,FALSE),0),"")</f>
        <v/>
      </c>
      <c r="AO39" s="110" t="str">
        <f>IFERROR(ROUND(VLOOKUP(AI39,Dicionario!$B$601:$C$605,2,FALSE),0),"")</f>
        <v/>
      </c>
      <c r="AP39" s="110" t="str">
        <f>IFERROR(ROUND(VLOOKUP(AJ39,Dicionario!$B$614:$C$618,2,FALSE),0),"")</f>
        <v/>
      </c>
      <c r="AQ39" s="130" t="e">
        <f t="shared" si="6"/>
        <v>#DIV/0!</v>
      </c>
      <c r="AR39" s="124" t="e">
        <f>VLOOKUP(ROUND(AVERAGE(AL39:AP39),0),Dicionario!$C$648:$H$652,6,FALSE)</f>
        <v>#DIV/0!</v>
      </c>
      <c r="AS39" s="111" t="e">
        <f>IF(SUM(AL39:AP39)=0,"",(VLOOKUP(AE39,Dicionario!$B$547:$C$551,2,FALSE)+5)/2)*AQ39</f>
        <v>#VALUE!</v>
      </c>
      <c r="AT39" s="112" t="e">
        <f t="shared" si="4"/>
        <v>#VALUE!</v>
      </c>
      <c r="AU39" s="108"/>
      <c r="AV39" s="108"/>
      <c r="AW39" s="108"/>
      <c r="AX39" s="108"/>
      <c r="AY39" s="103"/>
      <c r="AZ39" s="113" t="e">
        <f>AVERAGE(VLOOKUP(AE39,Dicionario!$B$547:$C$551,2,FALSE),VLOOKUP($AY39,Dicionario!$B$955:$F$959,2,FALSE))</f>
        <v>#N/A</v>
      </c>
      <c r="BA39" s="114" t="e">
        <f t="shared" si="7"/>
        <v>#VALUE!</v>
      </c>
      <c r="BB39" s="115" t="e">
        <f t="shared" si="5"/>
        <v>#VALUE!</v>
      </c>
      <c r="BC39" s="105"/>
      <c r="BD39" s="106"/>
      <c r="BE39" s="106"/>
      <c r="BF39" s="106"/>
      <c r="BG39" s="106"/>
      <c r="BH39" s="106"/>
      <c r="BI39" s="116"/>
      <c r="BJ39" s="116"/>
      <c r="BK39" s="117"/>
      <c r="BL39" s="164"/>
    </row>
    <row r="40" spans="1:64" ht="57" customHeight="1" x14ac:dyDescent="0.3">
      <c r="A40" s="125">
        <f t="shared" si="2"/>
        <v>36</v>
      </c>
      <c r="B40" s="112" t="s">
        <v>1948</v>
      </c>
      <c r="C40" s="103" t="s">
        <v>446</v>
      </c>
      <c r="D40" s="118"/>
      <c r="E40" s="126" t="s">
        <v>0</v>
      </c>
      <c r="F40" s="106"/>
      <c r="G40" s="106"/>
      <c r="H40" s="106"/>
      <c r="I40" s="106"/>
      <c r="J40" s="106"/>
      <c r="K40" s="103"/>
      <c r="L40" s="103"/>
      <c r="M40" s="103"/>
      <c r="N40" s="103"/>
      <c r="O40" s="103"/>
      <c r="P40" s="162">
        <f t="shared" si="3"/>
        <v>0</v>
      </c>
      <c r="Q40" s="163" t="str">
        <f>IF(P40=0,"",VLOOKUP((P40&amp;K40)*1,Tab_Matriz_Processos!$C:$D,2,FALSE))</f>
        <v/>
      </c>
      <c r="R40" s="107"/>
      <c r="S40" s="107"/>
      <c r="T40" s="107"/>
      <c r="U40" s="107"/>
      <c r="V40" s="119"/>
      <c r="W40" s="120"/>
      <c r="X40" s="121"/>
      <c r="Y40" s="120"/>
      <c r="Z40" s="121"/>
      <c r="AA40" s="172"/>
      <c r="AB40" s="121"/>
      <c r="AC40" s="120"/>
      <c r="AD40" s="123"/>
      <c r="AE40" s="109"/>
      <c r="AF40" s="103"/>
      <c r="AG40" s="103"/>
      <c r="AH40" s="103"/>
      <c r="AI40" s="103"/>
      <c r="AJ40" s="103"/>
      <c r="AK40" s="103"/>
      <c r="AL40" s="110" t="str">
        <f>IFERROR(ROUND(VLOOKUP(AF40,Dicionario!$B$562:$C$566,2,FALSE),0),"")</f>
        <v/>
      </c>
      <c r="AM40" s="110" t="str">
        <f>IFERROR(ROUND(VLOOKUP(AG40,Dicionario!$B$575:$C$579,2,FALSE),0),"")</f>
        <v/>
      </c>
      <c r="AN40" s="110" t="str">
        <f>IFERROR(ROUND(VLOOKUP(AH40,Dicionario!$B$588:$C$592,2,FALSE),0),"")</f>
        <v/>
      </c>
      <c r="AO40" s="110" t="str">
        <f>IFERROR(ROUND(VLOOKUP(AI40,Dicionario!$B$601:$C$605,2,FALSE),0),"")</f>
        <v/>
      </c>
      <c r="AP40" s="110" t="str">
        <f>IFERROR(ROUND(VLOOKUP(AJ40,Dicionario!$B$614:$C$618,2,FALSE),0),"")</f>
        <v/>
      </c>
      <c r="AQ40" s="130" t="e">
        <f t="shared" si="6"/>
        <v>#DIV/0!</v>
      </c>
      <c r="AR40" s="124" t="e">
        <f>VLOOKUP(ROUND(AVERAGE(AL40:AP40),0),Dicionario!$C$648:$H$652,6,FALSE)</f>
        <v>#DIV/0!</v>
      </c>
      <c r="AS40" s="111" t="e">
        <f>IF(SUM(AL40:AP40)=0,"",(VLOOKUP(AE40,Dicionario!$B$547:$C$551,2,FALSE)+5)/2)*AQ40</f>
        <v>#VALUE!</v>
      </c>
      <c r="AT40" s="112" t="e">
        <f t="shared" si="4"/>
        <v>#VALUE!</v>
      </c>
      <c r="AU40" s="108"/>
      <c r="AV40" s="108"/>
      <c r="AW40" s="108"/>
      <c r="AX40" s="108"/>
      <c r="AY40" s="103"/>
      <c r="AZ40" s="113" t="e">
        <f>AVERAGE(VLOOKUP(AE40,Dicionario!$B$547:$C$551,2,FALSE),VLOOKUP($AY40,Dicionario!$B$955:$F$959,2,FALSE))</f>
        <v>#N/A</v>
      </c>
      <c r="BA40" s="114" t="e">
        <f t="shared" si="7"/>
        <v>#VALUE!</v>
      </c>
      <c r="BB40" s="115" t="e">
        <f t="shared" si="5"/>
        <v>#VALUE!</v>
      </c>
      <c r="BC40" s="105"/>
      <c r="BD40" s="106"/>
      <c r="BE40" s="106"/>
      <c r="BF40" s="106"/>
      <c r="BG40" s="106"/>
      <c r="BH40" s="106"/>
      <c r="BI40" s="116"/>
      <c r="BJ40" s="116"/>
      <c r="BK40" s="117"/>
      <c r="BL40" s="164"/>
    </row>
    <row r="41" spans="1:64" ht="57" customHeight="1" x14ac:dyDescent="0.3">
      <c r="A41" s="125">
        <f t="shared" si="2"/>
        <v>37</v>
      </c>
      <c r="B41" s="112" t="s">
        <v>1948</v>
      </c>
      <c r="C41" s="103" t="s">
        <v>446</v>
      </c>
      <c r="D41" s="118"/>
      <c r="E41" s="126" t="s">
        <v>0</v>
      </c>
      <c r="F41" s="106"/>
      <c r="G41" s="106"/>
      <c r="H41" s="106"/>
      <c r="I41" s="106"/>
      <c r="J41" s="106"/>
      <c r="K41" s="103"/>
      <c r="L41" s="103"/>
      <c r="M41" s="103"/>
      <c r="N41" s="103"/>
      <c r="O41" s="103"/>
      <c r="P41" s="162">
        <f t="shared" si="3"/>
        <v>0</v>
      </c>
      <c r="Q41" s="163" t="str">
        <f>IF(P41=0,"",VLOOKUP((P41&amp;K41)*1,Tab_Matriz_Processos!$C:$D,2,FALSE))</f>
        <v/>
      </c>
      <c r="R41" s="107"/>
      <c r="S41" s="107"/>
      <c r="T41" s="107"/>
      <c r="U41" s="107"/>
      <c r="V41" s="119"/>
      <c r="W41" s="120"/>
      <c r="X41" s="121"/>
      <c r="Y41" s="120"/>
      <c r="Z41" s="121"/>
      <c r="AA41" s="172"/>
      <c r="AB41" s="121"/>
      <c r="AC41" s="120"/>
      <c r="AD41" s="123"/>
      <c r="AE41" s="109"/>
      <c r="AF41" s="103"/>
      <c r="AG41" s="103"/>
      <c r="AH41" s="103"/>
      <c r="AI41" s="103"/>
      <c r="AJ41" s="103"/>
      <c r="AK41" s="103"/>
      <c r="AL41" s="110" t="str">
        <f>IFERROR(ROUND(VLOOKUP(AF41,Dicionario!$B$562:$C$566,2,FALSE),0),"")</f>
        <v/>
      </c>
      <c r="AM41" s="110" t="str">
        <f>IFERROR(ROUND(VLOOKUP(AG41,Dicionario!$B$575:$C$579,2,FALSE),0),"")</f>
        <v/>
      </c>
      <c r="AN41" s="110" t="str">
        <f>IFERROR(ROUND(VLOOKUP(AH41,Dicionario!$B$588:$C$592,2,FALSE),0),"")</f>
        <v/>
      </c>
      <c r="AO41" s="110" t="str">
        <f>IFERROR(ROUND(VLOOKUP(AI41,Dicionario!$B$601:$C$605,2,FALSE),0),"")</f>
        <v/>
      </c>
      <c r="AP41" s="110" t="str">
        <f>IFERROR(ROUND(VLOOKUP(AJ41,Dicionario!$B$614:$C$618,2,FALSE),0),"")</f>
        <v/>
      </c>
      <c r="AQ41" s="130" t="e">
        <f t="shared" si="6"/>
        <v>#DIV/0!</v>
      </c>
      <c r="AR41" s="124" t="e">
        <f>VLOOKUP(ROUND(AVERAGE(AL41:AP41),0),Dicionario!$C$648:$H$652,6,FALSE)</f>
        <v>#DIV/0!</v>
      </c>
      <c r="AS41" s="111" t="e">
        <f>IF(SUM(AL41:AP41)=0,"",(VLOOKUP(AE41,Dicionario!$B$547:$C$551,2,FALSE)+5)/2)*AQ41</f>
        <v>#VALUE!</v>
      </c>
      <c r="AT41" s="112" t="e">
        <f t="shared" si="4"/>
        <v>#VALUE!</v>
      </c>
      <c r="AU41" s="108"/>
      <c r="AV41" s="108"/>
      <c r="AW41" s="108"/>
      <c r="AX41" s="108"/>
      <c r="AY41" s="103"/>
      <c r="AZ41" s="113" t="e">
        <f>AVERAGE(VLOOKUP(AE41,Dicionario!$B$547:$C$551,2,FALSE),VLOOKUP($AY41,Dicionario!$B$955:$F$959,2,FALSE))</f>
        <v>#N/A</v>
      </c>
      <c r="BA41" s="114" t="e">
        <f t="shared" si="7"/>
        <v>#VALUE!</v>
      </c>
      <c r="BB41" s="115" t="e">
        <f t="shared" si="5"/>
        <v>#VALUE!</v>
      </c>
      <c r="BC41" s="105"/>
      <c r="BD41" s="106"/>
      <c r="BE41" s="106"/>
      <c r="BF41" s="106"/>
      <c r="BG41" s="106"/>
      <c r="BH41" s="106"/>
      <c r="BI41" s="116"/>
      <c r="BJ41" s="116"/>
      <c r="BK41" s="117"/>
      <c r="BL41" s="164"/>
    </row>
    <row r="42" spans="1:64" ht="57" customHeight="1" x14ac:dyDescent="0.3">
      <c r="A42" s="125">
        <f t="shared" si="2"/>
        <v>38</v>
      </c>
      <c r="B42" s="112" t="s">
        <v>1948</v>
      </c>
      <c r="C42" s="103" t="s">
        <v>446</v>
      </c>
      <c r="D42" s="118"/>
      <c r="E42" s="126" t="s">
        <v>0</v>
      </c>
      <c r="F42" s="106"/>
      <c r="G42" s="106"/>
      <c r="H42" s="106"/>
      <c r="I42" s="106"/>
      <c r="J42" s="106"/>
      <c r="K42" s="103"/>
      <c r="L42" s="103"/>
      <c r="M42" s="103"/>
      <c r="N42" s="103"/>
      <c r="O42" s="103"/>
      <c r="P42" s="162">
        <f t="shared" si="3"/>
        <v>0</v>
      </c>
      <c r="Q42" s="163" t="str">
        <f>IF(P42=0,"",VLOOKUP((P42&amp;K42)*1,Tab_Matriz_Processos!$C:$D,2,FALSE))</f>
        <v/>
      </c>
      <c r="R42" s="107"/>
      <c r="S42" s="107"/>
      <c r="T42" s="107"/>
      <c r="U42" s="107"/>
      <c r="V42" s="119"/>
      <c r="W42" s="120"/>
      <c r="X42" s="121"/>
      <c r="Y42" s="120"/>
      <c r="Z42" s="121"/>
      <c r="AA42" s="172"/>
      <c r="AB42" s="121"/>
      <c r="AC42" s="120"/>
      <c r="AD42" s="123"/>
      <c r="AE42" s="109"/>
      <c r="AF42" s="103"/>
      <c r="AG42" s="103"/>
      <c r="AH42" s="103"/>
      <c r="AI42" s="103"/>
      <c r="AJ42" s="103"/>
      <c r="AK42" s="103"/>
      <c r="AL42" s="110" t="str">
        <f>IFERROR(ROUND(VLOOKUP(AF42,Dicionario!$B$562:$C$566,2,FALSE),0),"")</f>
        <v/>
      </c>
      <c r="AM42" s="110" t="str">
        <f>IFERROR(ROUND(VLOOKUP(AG42,Dicionario!$B$575:$C$579,2,FALSE),0),"")</f>
        <v/>
      </c>
      <c r="AN42" s="110" t="str">
        <f>IFERROR(ROUND(VLOOKUP(AH42,Dicionario!$B$588:$C$592,2,FALSE),0),"")</f>
        <v/>
      </c>
      <c r="AO42" s="110" t="str">
        <f>IFERROR(ROUND(VLOOKUP(AI42,Dicionario!$B$601:$C$605,2,FALSE),0),"")</f>
        <v/>
      </c>
      <c r="AP42" s="110" t="str">
        <f>IFERROR(ROUND(VLOOKUP(AJ42,Dicionario!$B$614:$C$618,2,FALSE),0),"")</f>
        <v/>
      </c>
      <c r="AQ42" s="130" t="e">
        <f t="shared" si="6"/>
        <v>#DIV/0!</v>
      </c>
      <c r="AR42" s="124" t="e">
        <f>VLOOKUP(ROUND(AVERAGE(AL42:AP42),0),Dicionario!$C$648:$H$652,6,FALSE)</f>
        <v>#DIV/0!</v>
      </c>
      <c r="AS42" s="111" t="e">
        <f>IF(SUM(AL42:AP42)=0,"",(VLOOKUP(AE42,Dicionario!$B$547:$C$551,2,FALSE)+5)/2)*AQ42</f>
        <v>#VALUE!</v>
      </c>
      <c r="AT42" s="112" t="e">
        <f t="shared" si="4"/>
        <v>#VALUE!</v>
      </c>
      <c r="AU42" s="108"/>
      <c r="AV42" s="108"/>
      <c r="AW42" s="108"/>
      <c r="AX42" s="108"/>
      <c r="AY42" s="103"/>
      <c r="AZ42" s="113" t="e">
        <f>AVERAGE(VLOOKUP(AE42,Dicionario!$B$547:$C$551,2,FALSE),VLOOKUP($AY42,Dicionario!$B$955:$F$959,2,FALSE))</f>
        <v>#N/A</v>
      </c>
      <c r="BA42" s="114" t="e">
        <f t="shared" si="7"/>
        <v>#VALUE!</v>
      </c>
      <c r="BB42" s="115" t="e">
        <f t="shared" si="5"/>
        <v>#VALUE!</v>
      </c>
      <c r="BC42" s="105"/>
      <c r="BD42" s="106"/>
      <c r="BE42" s="106"/>
      <c r="BF42" s="106"/>
      <c r="BG42" s="106"/>
      <c r="BH42" s="106"/>
      <c r="BI42" s="116"/>
      <c r="BJ42" s="116"/>
      <c r="BK42" s="117"/>
      <c r="BL42" s="164"/>
    </row>
    <row r="43" spans="1:64" ht="57" customHeight="1" x14ac:dyDescent="0.3">
      <c r="A43" s="125">
        <f t="shared" si="2"/>
        <v>39</v>
      </c>
      <c r="B43" s="112" t="s">
        <v>1948</v>
      </c>
      <c r="C43" s="103" t="s">
        <v>446</v>
      </c>
      <c r="D43" s="118"/>
      <c r="E43" s="126" t="s">
        <v>0</v>
      </c>
      <c r="F43" s="106"/>
      <c r="G43" s="106"/>
      <c r="H43" s="106"/>
      <c r="I43" s="106"/>
      <c r="J43" s="106"/>
      <c r="K43" s="103"/>
      <c r="L43" s="103"/>
      <c r="M43" s="103"/>
      <c r="N43" s="103"/>
      <c r="O43" s="103"/>
      <c r="P43" s="162">
        <f t="shared" si="3"/>
        <v>0</v>
      </c>
      <c r="Q43" s="163" t="str">
        <f>IF(P43=0,"",VLOOKUP((P43&amp;K43)*1,Tab_Matriz_Processos!$C:$D,2,FALSE))</f>
        <v/>
      </c>
      <c r="R43" s="107"/>
      <c r="S43" s="107"/>
      <c r="T43" s="107"/>
      <c r="U43" s="107"/>
      <c r="V43" s="119"/>
      <c r="W43" s="120"/>
      <c r="X43" s="121"/>
      <c r="Y43" s="120"/>
      <c r="Z43" s="121"/>
      <c r="AA43" s="172"/>
      <c r="AB43" s="121"/>
      <c r="AC43" s="120"/>
      <c r="AD43" s="123"/>
      <c r="AE43" s="109"/>
      <c r="AF43" s="103"/>
      <c r="AG43" s="103"/>
      <c r="AH43" s="103"/>
      <c r="AI43" s="103"/>
      <c r="AJ43" s="103"/>
      <c r="AK43" s="103"/>
      <c r="AL43" s="110" t="str">
        <f>IFERROR(ROUND(VLOOKUP(AF43,Dicionario!$B$562:$C$566,2,FALSE),0),"")</f>
        <v/>
      </c>
      <c r="AM43" s="110" t="str">
        <f>IFERROR(ROUND(VLOOKUP(AG43,Dicionario!$B$575:$C$579,2,FALSE),0),"")</f>
        <v/>
      </c>
      <c r="AN43" s="110" t="str">
        <f>IFERROR(ROUND(VLOOKUP(AH43,Dicionario!$B$588:$C$592,2,FALSE),0),"")</f>
        <v/>
      </c>
      <c r="AO43" s="110" t="str">
        <f>IFERROR(ROUND(VLOOKUP(AI43,Dicionario!$B$601:$C$605,2,FALSE),0),"")</f>
        <v/>
      </c>
      <c r="AP43" s="110" t="str">
        <f>IFERROR(ROUND(VLOOKUP(AJ43,Dicionario!$B$614:$C$618,2,FALSE),0),"")</f>
        <v/>
      </c>
      <c r="AQ43" s="130" t="e">
        <f t="shared" si="6"/>
        <v>#DIV/0!</v>
      </c>
      <c r="AR43" s="124" t="e">
        <f>VLOOKUP(ROUND(AVERAGE(AL43:AP43),0),Dicionario!$C$648:$H$652,6,FALSE)</f>
        <v>#DIV/0!</v>
      </c>
      <c r="AS43" s="111" t="e">
        <f>IF(SUM(AL43:AP43)=0,"",(VLOOKUP(AE43,Dicionario!$B$547:$C$551,2,FALSE)+5)/2)*AQ43</f>
        <v>#VALUE!</v>
      </c>
      <c r="AT43" s="112" t="e">
        <f t="shared" si="4"/>
        <v>#VALUE!</v>
      </c>
      <c r="AU43" s="108"/>
      <c r="AV43" s="108"/>
      <c r="AW43" s="108"/>
      <c r="AX43" s="108"/>
      <c r="AY43" s="103"/>
      <c r="AZ43" s="113" t="e">
        <f>AVERAGE(VLOOKUP(AE43,Dicionario!$B$547:$C$551,2,FALSE),VLOOKUP($AY43,Dicionario!$B$955:$F$959,2,FALSE))</f>
        <v>#N/A</v>
      </c>
      <c r="BA43" s="114" t="e">
        <f t="shared" si="7"/>
        <v>#VALUE!</v>
      </c>
      <c r="BB43" s="115" t="e">
        <f t="shared" si="5"/>
        <v>#VALUE!</v>
      </c>
      <c r="BC43" s="105"/>
      <c r="BD43" s="106"/>
      <c r="BE43" s="106"/>
      <c r="BF43" s="106"/>
      <c r="BG43" s="106"/>
      <c r="BH43" s="106"/>
      <c r="BI43" s="116"/>
      <c r="BJ43" s="116"/>
      <c r="BK43" s="117"/>
      <c r="BL43" s="164"/>
    </row>
    <row r="44" spans="1:64" ht="57" customHeight="1" x14ac:dyDescent="0.3">
      <c r="A44" s="125">
        <f t="shared" si="2"/>
        <v>40</v>
      </c>
      <c r="B44" s="112" t="s">
        <v>1948</v>
      </c>
      <c r="C44" s="103" t="s">
        <v>446</v>
      </c>
      <c r="D44" s="118"/>
      <c r="E44" s="126" t="s">
        <v>0</v>
      </c>
      <c r="F44" s="106"/>
      <c r="G44" s="106"/>
      <c r="H44" s="106"/>
      <c r="I44" s="106"/>
      <c r="J44" s="106"/>
      <c r="K44" s="103"/>
      <c r="L44" s="103"/>
      <c r="M44" s="103"/>
      <c r="N44" s="103"/>
      <c r="O44" s="103"/>
      <c r="P44" s="162">
        <f t="shared" si="3"/>
        <v>0</v>
      </c>
      <c r="Q44" s="163" t="str">
        <f>IF(P44=0,"",VLOOKUP((P44&amp;K44)*1,Tab_Matriz_Processos!$C:$D,2,FALSE))</f>
        <v/>
      </c>
      <c r="R44" s="107"/>
      <c r="S44" s="107"/>
      <c r="T44" s="107"/>
      <c r="U44" s="107"/>
      <c r="V44" s="119"/>
      <c r="W44" s="120"/>
      <c r="X44" s="121"/>
      <c r="Y44" s="120"/>
      <c r="Z44" s="121"/>
      <c r="AA44" s="172"/>
      <c r="AB44" s="121"/>
      <c r="AC44" s="120"/>
      <c r="AD44" s="123"/>
      <c r="AE44" s="109"/>
      <c r="AF44" s="103"/>
      <c r="AG44" s="103"/>
      <c r="AH44" s="103"/>
      <c r="AI44" s="103"/>
      <c r="AJ44" s="103"/>
      <c r="AK44" s="103"/>
      <c r="AL44" s="110" t="str">
        <f>IFERROR(ROUND(VLOOKUP(AF44,Dicionario!$B$562:$C$566,2,FALSE),0),"")</f>
        <v/>
      </c>
      <c r="AM44" s="110" t="str">
        <f>IFERROR(ROUND(VLOOKUP(AG44,Dicionario!$B$575:$C$579,2,FALSE),0),"")</f>
        <v/>
      </c>
      <c r="AN44" s="110" t="str">
        <f>IFERROR(ROUND(VLOOKUP(AH44,Dicionario!$B$588:$C$592,2,FALSE),0),"")</f>
        <v/>
      </c>
      <c r="AO44" s="110" t="str">
        <f>IFERROR(ROUND(VLOOKUP(AI44,Dicionario!$B$601:$C$605,2,FALSE),0),"")</f>
        <v/>
      </c>
      <c r="AP44" s="110" t="str">
        <f>IFERROR(ROUND(VLOOKUP(AJ44,Dicionario!$B$614:$C$618,2,FALSE),0),"")</f>
        <v/>
      </c>
      <c r="AQ44" s="130" t="e">
        <f t="shared" si="6"/>
        <v>#DIV/0!</v>
      </c>
      <c r="AR44" s="124" t="e">
        <f>VLOOKUP(ROUND(AVERAGE(AL44:AP44),0),Dicionario!$C$648:$H$652,6,FALSE)</f>
        <v>#DIV/0!</v>
      </c>
      <c r="AS44" s="111" t="e">
        <f>IF(SUM(AL44:AP44)=0,"",(VLOOKUP(AE44,Dicionario!$B$547:$C$551,2,FALSE)+5)/2)*AQ44</f>
        <v>#VALUE!</v>
      </c>
      <c r="AT44" s="112" t="e">
        <f t="shared" si="4"/>
        <v>#VALUE!</v>
      </c>
      <c r="AU44" s="108"/>
      <c r="AV44" s="108"/>
      <c r="AW44" s="108"/>
      <c r="AX44" s="108"/>
      <c r="AY44" s="103"/>
      <c r="AZ44" s="113" t="e">
        <f>AVERAGE(VLOOKUP(AE44,Dicionario!$B$547:$C$551,2,FALSE),VLOOKUP($AY44,Dicionario!$B$955:$F$959,2,FALSE))</f>
        <v>#N/A</v>
      </c>
      <c r="BA44" s="114" t="e">
        <f t="shared" si="7"/>
        <v>#VALUE!</v>
      </c>
      <c r="BB44" s="115" t="e">
        <f t="shared" si="5"/>
        <v>#VALUE!</v>
      </c>
      <c r="BC44" s="105"/>
      <c r="BD44" s="106"/>
      <c r="BE44" s="106"/>
      <c r="BF44" s="106"/>
      <c r="BG44" s="106"/>
      <c r="BH44" s="106"/>
      <c r="BI44" s="116"/>
      <c r="BJ44" s="116"/>
      <c r="BK44" s="117"/>
      <c r="BL44" s="164"/>
    </row>
    <row r="45" spans="1:64" ht="57" customHeight="1" x14ac:dyDescent="0.3">
      <c r="A45" s="125">
        <f t="shared" si="2"/>
        <v>41</v>
      </c>
      <c r="B45" s="112" t="s">
        <v>1948</v>
      </c>
      <c r="C45" s="103" t="s">
        <v>446</v>
      </c>
      <c r="D45" s="118"/>
      <c r="E45" s="126" t="s">
        <v>0</v>
      </c>
      <c r="F45" s="106"/>
      <c r="G45" s="106"/>
      <c r="H45" s="106"/>
      <c r="I45" s="106"/>
      <c r="J45" s="106"/>
      <c r="K45" s="103"/>
      <c r="L45" s="103"/>
      <c r="M45" s="103"/>
      <c r="N45" s="103"/>
      <c r="O45" s="103"/>
      <c r="P45" s="162">
        <f t="shared" si="3"/>
        <v>0</v>
      </c>
      <c r="Q45" s="163" t="str">
        <f>IF(P45=0,"",VLOOKUP((P45&amp;K45)*1,Tab_Matriz_Processos!$C:$D,2,FALSE))</f>
        <v/>
      </c>
      <c r="R45" s="107"/>
      <c r="S45" s="107"/>
      <c r="T45" s="107"/>
      <c r="U45" s="107"/>
      <c r="V45" s="119"/>
      <c r="W45" s="120"/>
      <c r="X45" s="121"/>
      <c r="Y45" s="120"/>
      <c r="Z45" s="121"/>
      <c r="AA45" s="172"/>
      <c r="AB45" s="121"/>
      <c r="AC45" s="120"/>
      <c r="AD45" s="123"/>
      <c r="AE45" s="109"/>
      <c r="AF45" s="103"/>
      <c r="AG45" s="103"/>
      <c r="AH45" s="103"/>
      <c r="AI45" s="103"/>
      <c r="AJ45" s="103"/>
      <c r="AK45" s="103"/>
      <c r="AL45" s="110" t="str">
        <f>IFERROR(ROUND(VLOOKUP(AF45,Dicionario!$B$562:$C$566,2,FALSE),0),"")</f>
        <v/>
      </c>
      <c r="AM45" s="110" t="str">
        <f>IFERROR(ROUND(VLOOKUP(AG45,Dicionario!$B$575:$C$579,2,FALSE),0),"")</f>
        <v/>
      </c>
      <c r="AN45" s="110" t="str">
        <f>IFERROR(ROUND(VLOOKUP(AH45,Dicionario!$B$588:$C$592,2,FALSE),0),"")</f>
        <v/>
      </c>
      <c r="AO45" s="110" t="str">
        <f>IFERROR(ROUND(VLOOKUP(AI45,Dicionario!$B$601:$C$605,2,FALSE),0),"")</f>
        <v/>
      </c>
      <c r="AP45" s="110" t="str">
        <f>IFERROR(ROUND(VLOOKUP(AJ45,Dicionario!$B$614:$C$618,2,FALSE),0),"")</f>
        <v/>
      </c>
      <c r="AQ45" s="130" t="e">
        <f t="shared" si="6"/>
        <v>#DIV/0!</v>
      </c>
      <c r="AR45" s="124" t="e">
        <f>VLOOKUP(ROUND(AVERAGE(AL45:AP45),0),Dicionario!$C$648:$H$652,6,FALSE)</f>
        <v>#DIV/0!</v>
      </c>
      <c r="AS45" s="111" t="e">
        <f>IF(SUM(AL45:AP45)=0,"",(VLOOKUP(AE45,Dicionario!$B$547:$C$551,2,FALSE)+5)/2)*AQ45</f>
        <v>#VALUE!</v>
      </c>
      <c r="AT45" s="112" t="e">
        <f t="shared" si="4"/>
        <v>#VALUE!</v>
      </c>
      <c r="AU45" s="108"/>
      <c r="AV45" s="108"/>
      <c r="AW45" s="108"/>
      <c r="AX45" s="108"/>
      <c r="AY45" s="103"/>
      <c r="AZ45" s="113" t="e">
        <f>AVERAGE(VLOOKUP(AE45,Dicionario!$B$547:$C$551,2,FALSE),VLOOKUP($AY45,Dicionario!$B$955:$F$959,2,FALSE))</f>
        <v>#N/A</v>
      </c>
      <c r="BA45" s="114" t="e">
        <f t="shared" si="7"/>
        <v>#VALUE!</v>
      </c>
      <c r="BB45" s="115" t="e">
        <f t="shared" si="5"/>
        <v>#VALUE!</v>
      </c>
      <c r="BC45" s="105"/>
      <c r="BD45" s="106"/>
      <c r="BE45" s="106"/>
      <c r="BF45" s="106"/>
      <c r="BG45" s="106"/>
      <c r="BH45" s="106"/>
      <c r="BI45" s="116"/>
      <c r="BJ45" s="116"/>
      <c r="BK45" s="117"/>
      <c r="BL45" s="164"/>
    </row>
    <row r="46" spans="1:64" ht="57" customHeight="1" x14ac:dyDescent="0.3">
      <c r="A46" s="125">
        <f t="shared" si="2"/>
        <v>42</v>
      </c>
      <c r="B46" s="112" t="s">
        <v>1948</v>
      </c>
      <c r="C46" s="103" t="s">
        <v>446</v>
      </c>
      <c r="D46" s="118"/>
      <c r="E46" s="126" t="s">
        <v>0</v>
      </c>
      <c r="F46" s="106"/>
      <c r="G46" s="106"/>
      <c r="H46" s="106"/>
      <c r="I46" s="106"/>
      <c r="J46" s="106"/>
      <c r="K46" s="103"/>
      <c r="L46" s="103"/>
      <c r="M46" s="103"/>
      <c r="N46" s="103"/>
      <c r="O46" s="103"/>
      <c r="P46" s="162">
        <f t="shared" si="3"/>
        <v>0</v>
      </c>
      <c r="Q46" s="163" t="str">
        <f>IF(P46=0,"",VLOOKUP((P46&amp;K46)*1,Tab_Matriz_Processos!$C:$D,2,FALSE))</f>
        <v/>
      </c>
      <c r="R46" s="107"/>
      <c r="S46" s="107"/>
      <c r="T46" s="107"/>
      <c r="U46" s="107"/>
      <c r="V46" s="119"/>
      <c r="W46" s="120"/>
      <c r="X46" s="121"/>
      <c r="Y46" s="120"/>
      <c r="Z46" s="121"/>
      <c r="AA46" s="172"/>
      <c r="AB46" s="121"/>
      <c r="AC46" s="120"/>
      <c r="AD46" s="123"/>
      <c r="AE46" s="109"/>
      <c r="AF46" s="103"/>
      <c r="AG46" s="103"/>
      <c r="AH46" s="103"/>
      <c r="AI46" s="103"/>
      <c r="AJ46" s="103"/>
      <c r="AK46" s="103"/>
      <c r="AL46" s="110" t="str">
        <f>IFERROR(ROUND(VLOOKUP(AF46,Dicionario!$B$562:$C$566,2,FALSE),0),"")</f>
        <v/>
      </c>
      <c r="AM46" s="110" t="str">
        <f>IFERROR(ROUND(VLOOKUP(AG46,Dicionario!$B$575:$C$579,2,FALSE),0),"")</f>
        <v/>
      </c>
      <c r="AN46" s="110" t="str">
        <f>IFERROR(ROUND(VLOOKUP(AH46,Dicionario!$B$588:$C$592,2,FALSE),0),"")</f>
        <v/>
      </c>
      <c r="AO46" s="110" t="str">
        <f>IFERROR(ROUND(VLOOKUP(AI46,Dicionario!$B$601:$C$605,2,FALSE),0),"")</f>
        <v/>
      </c>
      <c r="AP46" s="110" t="str">
        <f>IFERROR(ROUND(VLOOKUP(AJ46,Dicionario!$B$614:$C$618,2,FALSE),0),"")</f>
        <v/>
      </c>
      <c r="AQ46" s="130" t="e">
        <f t="shared" si="6"/>
        <v>#DIV/0!</v>
      </c>
      <c r="AR46" s="124" t="e">
        <f>VLOOKUP(ROUND(AVERAGE(AL46:AP46),0),Dicionario!$C$648:$H$652,6,FALSE)</f>
        <v>#DIV/0!</v>
      </c>
      <c r="AS46" s="111" t="e">
        <f>IF(SUM(AL46:AP46)=0,"",(VLOOKUP(AE46,Dicionario!$B$547:$C$551,2,FALSE)+5)/2)*AQ46</f>
        <v>#VALUE!</v>
      </c>
      <c r="AT46" s="112" t="e">
        <f t="shared" si="4"/>
        <v>#VALUE!</v>
      </c>
      <c r="AU46" s="108"/>
      <c r="AV46" s="108"/>
      <c r="AW46" s="108"/>
      <c r="AX46" s="108"/>
      <c r="AY46" s="103"/>
      <c r="AZ46" s="113" t="e">
        <f>AVERAGE(VLOOKUP(AE46,Dicionario!$B$547:$C$551,2,FALSE),VLOOKUP($AY46,Dicionario!$B$955:$F$959,2,FALSE))</f>
        <v>#N/A</v>
      </c>
      <c r="BA46" s="114" t="e">
        <f t="shared" si="7"/>
        <v>#VALUE!</v>
      </c>
      <c r="BB46" s="115" t="e">
        <f t="shared" si="5"/>
        <v>#VALUE!</v>
      </c>
      <c r="BC46" s="105"/>
      <c r="BD46" s="106"/>
      <c r="BE46" s="106"/>
      <c r="BF46" s="106"/>
      <c r="BG46" s="106"/>
      <c r="BH46" s="106"/>
      <c r="BI46" s="116"/>
      <c r="BJ46" s="116"/>
      <c r="BK46" s="117"/>
      <c r="BL46" s="164"/>
    </row>
    <row r="47" spans="1:64" ht="57" customHeight="1" x14ac:dyDescent="0.3">
      <c r="A47" s="125">
        <f t="shared" si="2"/>
        <v>43</v>
      </c>
      <c r="B47" s="112" t="s">
        <v>1948</v>
      </c>
      <c r="C47" s="103" t="s">
        <v>446</v>
      </c>
      <c r="D47" s="118"/>
      <c r="E47" s="126" t="s">
        <v>0</v>
      </c>
      <c r="F47" s="106"/>
      <c r="G47" s="106"/>
      <c r="H47" s="106"/>
      <c r="I47" s="106"/>
      <c r="J47" s="106"/>
      <c r="K47" s="103"/>
      <c r="L47" s="103"/>
      <c r="M47" s="103"/>
      <c r="N47" s="103"/>
      <c r="O47" s="103"/>
      <c r="P47" s="162">
        <f t="shared" si="3"/>
        <v>0</v>
      </c>
      <c r="Q47" s="163" t="str">
        <f>IF(P47=0,"",VLOOKUP((P47&amp;K47)*1,Tab_Matriz_Processos!$C:$D,2,FALSE))</f>
        <v/>
      </c>
      <c r="R47" s="107"/>
      <c r="S47" s="107"/>
      <c r="T47" s="107"/>
      <c r="U47" s="107"/>
      <c r="V47" s="119"/>
      <c r="W47" s="120"/>
      <c r="X47" s="121"/>
      <c r="Y47" s="120"/>
      <c r="Z47" s="121"/>
      <c r="AA47" s="172"/>
      <c r="AB47" s="121"/>
      <c r="AC47" s="120"/>
      <c r="AD47" s="123"/>
      <c r="AE47" s="109"/>
      <c r="AF47" s="103"/>
      <c r="AG47" s="103"/>
      <c r="AH47" s="103"/>
      <c r="AI47" s="103"/>
      <c r="AJ47" s="103"/>
      <c r="AK47" s="103"/>
      <c r="AL47" s="110" t="str">
        <f>IFERROR(ROUND(VLOOKUP(AF47,Dicionario!$B$562:$C$566,2,FALSE),0),"")</f>
        <v/>
      </c>
      <c r="AM47" s="110" t="str">
        <f>IFERROR(ROUND(VLOOKUP(AG47,Dicionario!$B$575:$C$579,2,FALSE),0),"")</f>
        <v/>
      </c>
      <c r="AN47" s="110" t="str">
        <f>IFERROR(ROUND(VLOOKUP(AH47,Dicionario!$B$588:$C$592,2,FALSE),0),"")</f>
        <v/>
      </c>
      <c r="AO47" s="110" t="str">
        <f>IFERROR(ROUND(VLOOKUP(AI47,Dicionario!$B$601:$C$605,2,FALSE),0),"")</f>
        <v/>
      </c>
      <c r="AP47" s="110" t="str">
        <f>IFERROR(ROUND(VLOOKUP(AJ47,Dicionario!$B$614:$C$618,2,FALSE),0),"")</f>
        <v/>
      </c>
      <c r="AQ47" s="130" t="e">
        <f t="shared" si="6"/>
        <v>#DIV/0!</v>
      </c>
      <c r="AR47" s="124" t="e">
        <f>VLOOKUP(ROUND(AVERAGE(AL47:AP47),0),Dicionario!$C$648:$H$652,6,FALSE)</f>
        <v>#DIV/0!</v>
      </c>
      <c r="AS47" s="111" t="e">
        <f>IF(SUM(AL47:AP47)=0,"",(VLOOKUP(AE47,Dicionario!$B$547:$C$551,2,FALSE)+5)/2)*AQ47</f>
        <v>#VALUE!</v>
      </c>
      <c r="AT47" s="112" t="e">
        <f t="shared" si="4"/>
        <v>#VALUE!</v>
      </c>
      <c r="AU47" s="108"/>
      <c r="AV47" s="108"/>
      <c r="AW47" s="108"/>
      <c r="AX47" s="108"/>
      <c r="AY47" s="103"/>
      <c r="AZ47" s="113" t="e">
        <f>AVERAGE(VLOOKUP(AE47,Dicionario!$B$547:$C$551,2,FALSE),VLOOKUP($AY47,Dicionario!$B$955:$F$959,2,FALSE))</f>
        <v>#N/A</v>
      </c>
      <c r="BA47" s="114" t="e">
        <f t="shared" si="7"/>
        <v>#VALUE!</v>
      </c>
      <c r="BB47" s="115" t="e">
        <f t="shared" si="5"/>
        <v>#VALUE!</v>
      </c>
      <c r="BC47" s="105"/>
      <c r="BD47" s="106"/>
      <c r="BE47" s="106"/>
      <c r="BF47" s="106"/>
      <c r="BG47" s="106"/>
      <c r="BH47" s="106"/>
      <c r="BI47" s="116"/>
      <c r="BJ47" s="116"/>
      <c r="BK47" s="117"/>
      <c r="BL47" s="164"/>
    </row>
    <row r="48" spans="1:64" ht="57" customHeight="1" x14ac:dyDescent="0.3">
      <c r="A48" s="125">
        <f t="shared" si="2"/>
        <v>44</v>
      </c>
      <c r="B48" s="112" t="s">
        <v>1948</v>
      </c>
      <c r="C48" s="103" t="s">
        <v>446</v>
      </c>
      <c r="D48" s="118"/>
      <c r="E48" s="126" t="s">
        <v>0</v>
      </c>
      <c r="F48" s="106"/>
      <c r="G48" s="106"/>
      <c r="H48" s="106"/>
      <c r="I48" s="106"/>
      <c r="J48" s="106"/>
      <c r="K48" s="103"/>
      <c r="L48" s="103"/>
      <c r="M48" s="103"/>
      <c r="N48" s="103"/>
      <c r="O48" s="103"/>
      <c r="P48" s="162">
        <f t="shared" si="3"/>
        <v>0</v>
      </c>
      <c r="Q48" s="163" t="str">
        <f>IF(P48=0,"",VLOOKUP((P48&amp;K48)*1,Tab_Matriz_Processos!$C:$D,2,FALSE))</f>
        <v/>
      </c>
      <c r="R48" s="107"/>
      <c r="S48" s="107"/>
      <c r="T48" s="107"/>
      <c r="U48" s="107"/>
      <c r="V48" s="119"/>
      <c r="W48" s="120"/>
      <c r="X48" s="121"/>
      <c r="Y48" s="120"/>
      <c r="Z48" s="121"/>
      <c r="AA48" s="172"/>
      <c r="AB48" s="121"/>
      <c r="AC48" s="120"/>
      <c r="AD48" s="123"/>
      <c r="AE48" s="109"/>
      <c r="AF48" s="103"/>
      <c r="AG48" s="103"/>
      <c r="AH48" s="103"/>
      <c r="AI48" s="103"/>
      <c r="AJ48" s="103"/>
      <c r="AK48" s="103"/>
      <c r="AL48" s="110" t="str">
        <f>IFERROR(ROUND(VLOOKUP(AF48,Dicionario!$B$562:$C$566,2,FALSE),0),"")</f>
        <v/>
      </c>
      <c r="AM48" s="110" t="str">
        <f>IFERROR(ROUND(VLOOKUP(AG48,Dicionario!$B$575:$C$579,2,FALSE),0),"")</f>
        <v/>
      </c>
      <c r="AN48" s="110" t="str">
        <f>IFERROR(ROUND(VLOOKUP(AH48,Dicionario!$B$588:$C$592,2,FALSE),0),"")</f>
        <v/>
      </c>
      <c r="AO48" s="110" t="str">
        <f>IFERROR(ROUND(VLOOKUP(AI48,Dicionario!$B$601:$C$605,2,FALSE),0),"")</f>
        <v/>
      </c>
      <c r="AP48" s="110" t="str">
        <f>IFERROR(ROUND(VLOOKUP(AJ48,Dicionario!$B$614:$C$618,2,FALSE),0),"")</f>
        <v/>
      </c>
      <c r="AQ48" s="130" t="e">
        <f t="shared" si="6"/>
        <v>#DIV/0!</v>
      </c>
      <c r="AR48" s="124" t="e">
        <f>VLOOKUP(ROUND(AVERAGE(AL48:AP48),0),Dicionario!$C$648:$H$652,6,FALSE)</f>
        <v>#DIV/0!</v>
      </c>
      <c r="AS48" s="111" t="e">
        <f>IF(SUM(AL48:AP48)=0,"",(VLOOKUP(AE48,Dicionario!$B$547:$C$551,2,FALSE)+5)/2)*AQ48</f>
        <v>#VALUE!</v>
      </c>
      <c r="AT48" s="112" t="e">
        <f t="shared" si="4"/>
        <v>#VALUE!</v>
      </c>
      <c r="AU48" s="108"/>
      <c r="AV48" s="108"/>
      <c r="AW48" s="108"/>
      <c r="AX48" s="108"/>
      <c r="AY48" s="103"/>
      <c r="AZ48" s="113" t="e">
        <f>AVERAGE(VLOOKUP(AE48,Dicionario!$B$547:$C$551,2,FALSE),VLOOKUP($AY48,Dicionario!$B$955:$F$959,2,FALSE))</f>
        <v>#N/A</v>
      </c>
      <c r="BA48" s="114" t="e">
        <f t="shared" si="7"/>
        <v>#VALUE!</v>
      </c>
      <c r="BB48" s="115" t="e">
        <f t="shared" si="5"/>
        <v>#VALUE!</v>
      </c>
      <c r="BC48" s="105"/>
      <c r="BD48" s="106"/>
      <c r="BE48" s="106"/>
      <c r="BF48" s="106"/>
      <c r="BG48" s="106"/>
      <c r="BH48" s="106"/>
      <c r="BI48" s="116"/>
      <c r="BJ48" s="116"/>
      <c r="BK48" s="117"/>
      <c r="BL48" s="164"/>
    </row>
    <row r="49" spans="1:64" ht="57" customHeight="1" x14ac:dyDescent="0.3">
      <c r="A49" s="125">
        <f t="shared" si="2"/>
        <v>45</v>
      </c>
      <c r="B49" s="112" t="s">
        <v>1948</v>
      </c>
      <c r="C49" s="103" t="s">
        <v>446</v>
      </c>
      <c r="D49" s="118"/>
      <c r="E49" s="126" t="s">
        <v>0</v>
      </c>
      <c r="F49" s="106"/>
      <c r="G49" s="106"/>
      <c r="H49" s="106"/>
      <c r="I49" s="106"/>
      <c r="J49" s="106"/>
      <c r="K49" s="103"/>
      <c r="L49" s="103"/>
      <c r="M49" s="103"/>
      <c r="N49" s="103"/>
      <c r="O49" s="103"/>
      <c r="P49" s="162">
        <f t="shared" si="3"/>
        <v>0</v>
      </c>
      <c r="Q49" s="163" t="str">
        <f>IF(P49=0,"",VLOOKUP((P49&amp;K49)*1,Tab_Matriz_Processos!$C:$D,2,FALSE))</f>
        <v/>
      </c>
      <c r="R49" s="107"/>
      <c r="S49" s="107"/>
      <c r="T49" s="107"/>
      <c r="U49" s="107"/>
      <c r="V49" s="119"/>
      <c r="W49" s="120"/>
      <c r="X49" s="121"/>
      <c r="Y49" s="120"/>
      <c r="Z49" s="121"/>
      <c r="AA49" s="172"/>
      <c r="AB49" s="121"/>
      <c r="AC49" s="120"/>
      <c r="AD49" s="123"/>
      <c r="AE49" s="109"/>
      <c r="AF49" s="103"/>
      <c r="AG49" s="103"/>
      <c r="AH49" s="103"/>
      <c r="AI49" s="103"/>
      <c r="AJ49" s="103"/>
      <c r="AK49" s="103"/>
      <c r="AL49" s="110" t="str">
        <f>IFERROR(ROUND(VLOOKUP(AF49,Dicionario!$B$562:$C$566,2,FALSE),0),"")</f>
        <v/>
      </c>
      <c r="AM49" s="110" t="str">
        <f>IFERROR(ROUND(VLOOKUP(AG49,Dicionario!$B$575:$C$579,2,FALSE),0),"")</f>
        <v/>
      </c>
      <c r="AN49" s="110" t="str">
        <f>IFERROR(ROUND(VLOOKUP(AH49,Dicionario!$B$588:$C$592,2,FALSE),0),"")</f>
        <v/>
      </c>
      <c r="AO49" s="110" t="str">
        <f>IFERROR(ROUND(VLOOKUP(AI49,Dicionario!$B$601:$C$605,2,FALSE),0),"")</f>
        <v/>
      </c>
      <c r="AP49" s="110" t="str">
        <f>IFERROR(ROUND(VLOOKUP(AJ49,Dicionario!$B$614:$C$618,2,FALSE),0),"")</f>
        <v/>
      </c>
      <c r="AQ49" s="130" t="e">
        <f t="shared" si="6"/>
        <v>#DIV/0!</v>
      </c>
      <c r="AR49" s="124" t="e">
        <f>VLOOKUP(ROUND(AVERAGE(AL49:AP49),0),Dicionario!$C$648:$H$652,6,FALSE)</f>
        <v>#DIV/0!</v>
      </c>
      <c r="AS49" s="111" t="e">
        <f>IF(SUM(AL49:AP49)=0,"",(VLOOKUP(AE49,Dicionario!$B$547:$C$551,2,FALSE)+5)/2)*AQ49</f>
        <v>#VALUE!</v>
      </c>
      <c r="AT49" s="112" t="e">
        <f t="shared" si="4"/>
        <v>#VALUE!</v>
      </c>
      <c r="AU49" s="108"/>
      <c r="AV49" s="108"/>
      <c r="AW49" s="108"/>
      <c r="AX49" s="108"/>
      <c r="AY49" s="103"/>
      <c r="AZ49" s="113" t="e">
        <f>AVERAGE(VLOOKUP(AE49,Dicionario!$B$547:$C$551,2,FALSE),VLOOKUP($AY49,Dicionario!$B$955:$F$959,2,FALSE))</f>
        <v>#N/A</v>
      </c>
      <c r="BA49" s="114" t="e">
        <f t="shared" si="7"/>
        <v>#VALUE!</v>
      </c>
      <c r="BB49" s="115" t="e">
        <f t="shared" si="5"/>
        <v>#VALUE!</v>
      </c>
      <c r="BC49" s="105"/>
      <c r="BD49" s="106"/>
      <c r="BE49" s="106"/>
      <c r="BF49" s="106"/>
      <c r="BG49" s="106"/>
      <c r="BH49" s="106"/>
      <c r="BI49" s="116"/>
      <c r="BJ49" s="116"/>
      <c r="BK49" s="117"/>
      <c r="BL49" s="164"/>
    </row>
    <row r="50" spans="1:64" ht="57" customHeight="1" x14ac:dyDescent="0.3">
      <c r="A50" s="125">
        <f t="shared" si="2"/>
        <v>46</v>
      </c>
      <c r="B50" s="112" t="s">
        <v>1948</v>
      </c>
      <c r="C50" s="103" t="s">
        <v>446</v>
      </c>
      <c r="D50" s="118"/>
      <c r="E50" s="126" t="s">
        <v>0</v>
      </c>
      <c r="F50" s="106"/>
      <c r="G50" s="106"/>
      <c r="H50" s="106"/>
      <c r="I50" s="106"/>
      <c r="J50" s="106"/>
      <c r="K50" s="103"/>
      <c r="L50" s="103"/>
      <c r="M50" s="103"/>
      <c r="N50" s="103"/>
      <c r="O50" s="103"/>
      <c r="P50" s="162">
        <f t="shared" si="3"/>
        <v>0</v>
      </c>
      <c r="Q50" s="163" t="str">
        <f>IF(P50=0,"",VLOOKUP((P50&amp;K50)*1,Tab_Matriz_Processos!$C:$D,2,FALSE))</f>
        <v/>
      </c>
      <c r="R50" s="107"/>
      <c r="S50" s="107"/>
      <c r="T50" s="107"/>
      <c r="U50" s="107"/>
      <c r="V50" s="119"/>
      <c r="W50" s="120"/>
      <c r="X50" s="121"/>
      <c r="Y50" s="120"/>
      <c r="Z50" s="121"/>
      <c r="AA50" s="172"/>
      <c r="AB50" s="121"/>
      <c r="AC50" s="120"/>
      <c r="AD50" s="123"/>
      <c r="AE50" s="109"/>
      <c r="AF50" s="103"/>
      <c r="AG50" s="103"/>
      <c r="AH50" s="103"/>
      <c r="AI50" s="103"/>
      <c r="AJ50" s="103"/>
      <c r="AK50" s="103"/>
      <c r="AL50" s="110" t="str">
        <f>IFERROR(ROUND(VLOOKUP(AF50,Dicionario!$B$562:$C$566,2,FALSE),0),"")</f>
        <v/>
      </c>
      <c r="AM50" s="110" t="str">
        <f>IFERROR(ROUND(VLOOKUP(AG50,Dicionario!$B$575:$C$579,2,FALSE),0),"")</f>
        <v/>
      </c>
      <c r="AN50" s="110" t="str">
        <f>IFERROR(ROUND(VLOOKUP(AH50,Dicionario!$B$588:$C$592,2,FALSE),0),"")</f>
        <v/>
      </c>
      <c r="AO50" s="110" t="str">
        <f>IFERROR(ROUND(VLOOKUP(AI50,Dicionario!$B$601:$C$605,2,FALSE),0),"")</f>
        <v/>
      </c>
      <c r="AP50" s="110" t="str">
        <f>IFERROR(ROUND(VLOOKUP(AJ50,Dicionario!$B$614:$C$618,2,FALSE),0),"")</f>
        <v/>
      </c>
      <c r="AQ50" s="130" t="e">
        <f t="shared" si="6"/>
        <v>#DIV/0!</v>
      </c>
      <c r="AR50" s="124" t="e">
        <f>VLOOKUP(ROUND(AVERAGE(AL50:AP50),0),Dicionario!$C$648:$H$652,6,FALSE)</f>
        <v>#DIV/0!</v>
      </c>
      <c r="AS50" s="111" t="e">
        <f>IF(SUM(AL50:AP50)=0,"",(VLOOKUP(AE50,Dicionario!$B$547:$C$551,2,FALSE)+5)/2)*AQ50</f>
        <v>#VALUE!</v>
      </c>
      <c r="AT50" s="112" t="e">
        <f t="shared" si="4"/>
        <v>#VALUE!</v>
      </c>
      <c r="AU50" s="108"/>
      <c r="AV50" s="108"/>
      <c r="AW50" s="108"/>
      <c r="AX50" s="108"/>
      <c r="AY50" s="103"/>
      <c r="AZ50" s="113" t="e">
        <f>AVERAGE(VLOOKUP(AE50,Dicionario!$B$547:$C$551,2,FALSE),VLOOKUP($AY50,Dicionario!$B$955:$F$959,2,FALSE))</f>
        <v>#N/A</v>
      </c>
      <c r="BA50" s="114" t="e">
        <f t="shared" si="7"/>
        <v>#VALUE!</v>
      </c>
      <c r="BB50" s="115" t="e">
        <f t="shared" si="5"/>
        <v>#VALUE!</v>
      </c>
      <c r="BC50" s="105"/>
      <c r="BD50" s="106"/>
      <c r="BE50" s="106"/>
      <c r="BF50" s="106"/>
      <c r="BG50" s="106"/>
      <c r="BH50" s="106"/>
      <c r="BI50" s="116"/>
      <c r="BJ50" s="116"/>
      <c r="BK50" s="117"/>
      <c r="BL50" s="164"/>
    </row>
    <row r="51" spans="1:64" ht="57" customHeight="1" x14ac:dyDescent="0.3">
      <c r="A51" s="125">
        <f t="shared" si="2"/>
        <v>47</v>
      </c>
      <c r="B51" s="112" t="s">
        <v>1948</v>
      </c>
      <c r="C51" s="103" t="s">
        <v>446</v>
      </c>
      <c r="D51" s="118"/>
      <c r="E51" s="126" t="s">
        <v>0</v>
      </c>
      <c r="F51" s="106"/>
      <c r="G51" s="106"/>
      <c r="H51" s="106"/>
      <c r="I51" s="106"/>
      <c r="J51" s="106"/>
      <c r="K51" s="103"/>
      <c r="L51" s="103"/>
      <c r="M51" s="103"/>
      <c r="N51" s="103"/>
      <c r="O51" s="103"/>
      <c r="P51" s="162">
        <f t="shared" si="3"/>
        <v>0</v>
      </c>
      <c r="Q51" s="163" t="str">
        <f>IF(P51=0,"",VLOOKUP((P51&amp;K51)*1,Tab_Matriz_Processos!$C:$D,2,FALSE))</f>
        <v/>
      </c>
      <c r="R51" s="107"/>
      <c r="S51" s="107"/>
      <c r="T51" s="107"/>
      <c r="U51" s="107"/>
      <c r="V51" s="119"/>
      <c r="W51" s="120"/>
      <c r="X51" s="121"/>
      <c r="Y51" s="120"/>
      <c r="Z51" s="121"/>
      <c r="AA51" s="172"/>
      <c r="AB51" s="121"/>
      <c r="AC51" s="120"/>
      <c r="AD51" s="123"/>
      <c r="AE51" s="109"/>
      <c r="AF51" s="103"/>
      <c r="AG51" s="103"/>
      <c r="AH51" s="103"/>
      <c r="AI51" s="103"/>
      <c r="AJ51" s="103"/>
      <c r="AK51" s="103"/>
      <c r="AL51" s="110" t="str">
        <f>IFERROR(ROUND(VLOOKUP(AF51,Dicionario!$B$562:$C$566,2,FALSE),0),"")</f>
        <v/>
      </c>
      <c r="AM51" s="110" t="str">
        <f>IFERROR(ROUND(VLOOKUP(AG51,Dicionario!$B$575:$C$579,2,FALSE),0),"")</f>
        <v/>
      </c>
      <c r="AN51" s="110" t="str">
        <f>IFERROR(ROUND(VLOOKUP(AH51,Dicionario!$B$588:$C$592,2,FALSE),0),"")</f>
        <v/>
      </c>
      <c r="AO51" s="110" t="str">
        <f>IFERROR(ROUND(VLOOKUP(AI51,Dicionario!$B$601:$C$605,2,FALSE),0),"")</f>
        <v/>
      </c>
      <c r="AP51" s="110" t="str">
        <f>IFERROR(ROUND(VLOOKUP(AJ51,Dicionario!$B$614:$C$618,2,FALSE),0),"")</f>
        <v/>
      </c>
      <c r="AQ51" s="130" t="e">
        <f t="shared" si="6"/>
        <v>#DIV/0!</v>
      </c>
      <c r="AR51" s="124" t="e">
        <f>VLOOKUP(ROUND(AVERAGE(AL51:AP51),0),Dicionario!$C$648:$H$652,6,FALSE)</f>
        <v>#DIV/0!</v>
      </c>
      <c r="AS51" s="111" t="e">
        <f>IF(SUM(AL51:AP51)=0,"",(VLOOKUP(AE51,Dicionario!$B$547:$C$551,2,FALSE)+5)/2)*AQ51</f>
        <v>#VALUE!</v>
      </c>
      <c r="AT51" s="112" t="e">
        <f t="shared" si="4"/>
        <v>#VALUE!</v>
      </c>
      <c r="AU51" s="108"/>
      <c r="AV51" s="108"/>
      <c r="AW51" s="108"/>
      <c r="AX51" s="108"/>
      <c r="AY51" s="103"/>
      <c r="AZ51" s="113" t="e">
        <f>AVERAGE(VLOOKUP(AE51,Dicionario!$B$547:$C$551,2,FALSE),VLOOKUP($AY51,Dicionario!$B$955:$F$959,2,FALSE))</f>
        <v>#N/A</v>
      </c>
      <c r="BA51" s="114" t="e">
        <f t="shared" si="7"/>
        <v>#VALUE!</v>
      </c>
      <c r="BB51" s="115" t="e">
        <f t="shared" si="5"/>
        <v>#VALUE!</v>
      </c>
      <c r="BC51" s="105"/>
      <c r="BD51" s="106"/>
      <c r="BE51" s="106"/>
      <c r="BF51" s="106"/>
      <c r="BG51" s="106"/>
      <c r="BH51" s="106"/>
      <c r="BI51" s="116"/>
      <c r="BJ51" s="116"/>
      <c r="BK51" s="117"/>
      <c r="BL51" s="164"/>
    </row>
    <row r="52" spans="1:64" ht="57" customHeight="1" x14ac:dyDescent="0.3">
      <c r="A52" s="125">
        <f t="shared" si="2"/>
        <v>48</v>
      </c>
      <c r="B52" s="112" t="s">
        <v>1948</v>
      </c>
      <c r="C52" s="103" t="s">
        <v>446</v>
      </c>
      <c r="D52" s="118"/>
      <c r="E52" s="126" t="s">
        <v>0</v>
      </c>
      <c r="F52" s="106"/>
      <c r="G52" s="106"/>
      <c r="H52" s="106"/>
      <c r="I52" s="106"/>
      <c r="J52" s="106"/>
      <c r="K52" s="103"/>
      <c r="L52" s="103"/>
      <c r="M52" s="103"/>
      <c r="N52" s="103"/>
      <c r="O52" s="103"/>
      <c r="P52" s="162">
        <f t="shared" si="3"/>
        <v>0</v>
      </c>
      <c r="Q52" s="163" t="str">
        <f>IF(P52=0,"",VLOOKUP((P52&amp;K52)*1,Tab_Matriz_Processos!$C:$D,2,FALSE))</f>
        <v/>
      </c>
      <c r="R52" s="107"/>
      <c r="S52" s="107"/>
      <c r="T52" s="107"/>
      <c r="U52" s="107"/>
      <c r="V52" s="119"/>
      <c r="W52" s="120"/>
      <c r="X52" s="121"/>
      <c r="Y52" s="120"/>
      <c r="Z52" s="121"/>
      <c r="AA52" s="172"/>
      <c r="AB52" s="121"/>
      <c r="AC52" s="120"/>
      <c r="AD52" s="123"/>
      <c r="AE52" s="109"/>
      <c r="AF52" s="103"/>
      <c r="AG52" s="103"/>
      <c r="AH52" s="103"/>
      <c r="AI52" s="103"/>
      <c r="AJ52" s="103"/>
      <c r="AK52" s="103"/>
      <c r="AL52" s="110" t="str">
        <f>IFERROR(ROUND(VLOOKUP(AF52,Dicionario!$B$562:$C$566,2,FALSE),0),"")</f>
        <v/>
      </c>
      <c r="AM52" s="110" t="str">
        <f>IFERROR(ROUND(VLOOKUP(AG52,Dicionario!$B$575:$C$579,2,FALSE),0),"")</f>
        <v/>
      </c>
      <c r="AN52" s="110" t="str">
        <f>IFERROR(ROUND(VLOOKUP(AH52,Dicionario!$B$588:$C$592,2,FALSE),0),"")</f>
        <v/>
      </c>
      <c r="AO52" s="110" t="str">
        <f>IFERROR(ROUND(VLOOKUP(AI52,Dicionario!$B$601:$C$605,2,FALSE),0),"")</f>
        <v/>
      </c>
      <c r="AP52" s="110" t="str">
        <f>IFERROR(ROUND(VLOOKUP(AJ52,Dicionario!$B$614:$C$618,2,FALSE),0),"")</f>
        <v/>
      </c>
      <c r="AQ52" s="130" t="e">
        <f t="shared" si="6"/>
        <v>#DIV/0!</v>
      </c>
      <c r="AR52" s="124" t="e">
        <f>VLOOKUP(ROUND(AVERAGE(AL52:AP52),0),Dicionario!$C$648:$H$652,6,FALSE)</f>
        <v>#DIV/0!</v>
      </c>
      <c r="AS52" s="111" t="e">
        <f>IF(SUM(AL52:AP52)=0,"",(VLOOKUP(AE52,Dicionario!$B$547:$C$551,2,FALSE)+5)/2)*AQ52</f>
        <v>#VALUE!</v>
      </c>
      <c r="AT52" s="112" t="e">
        <f t="shared" si="4"/>
        <v>#VALUE!</v>
      </c>
      <c r="AU52" s="108"/>
      <c r="AV52" s="108"/>
      <c r="AW52" s="108"/>
      <c r="AX52" s="108"/>
      <c r="AY52" s="103"/>
      <c r="AZ52" s="113" t="e">
        <f>AVERAGE(VLOOKUP(AE52,Dicionario!$B$547:$C$551,2,FALSE),VLOOKUP($AY52,Dicionario!$B$955:$F$959,2,FALSE))</f>
        <v>#N/A</v>
      </c>
      <c r="BA52" s="114" t="e">
        <f t="shared" si="7"/>
        <v>#VALUE!</v>
      </c>
      <c r="BB52" s="115" t="e">
        <f t="shared" si="5"/>
        <v>#VALUE!</v>
      </c>
      <c r="BC52" s="105"/>
      <c r="BD52" s="106"/>
      <c r="BE52" s="106"/>
      <c r="BF52" s="106"/>
      <c r="BG52" s="106"/>
      <c r="BH52" s="106"/>
      <c r="BI52" s="116"/>
      <c r="BJ52" s="116"/>
      <c r="BK52" s="117"/>
      <c r="BL52" s="164"/>
    </row>
    <row r="53" spans="1:64" ht="57" customHeight="1" x14ac:dyDescent="0.3">
      <c r="A53" s="125">
        <f t="shared" si="2"/>
        <v>49</v>
      </c>
      <c r="B53" s="112" t="s">
        <v>1948</v>
      </c>
      <c r="C53" s="103" t="s">
        <v>446</v>
      </c>
      <c r="D53" s="118"/>
      <c r="E53" s="126" t="s">
        <v>0</v>
      </c>
      <c r="F53" s="106"/>
      <c r="G53" s="106"/>
      <c r="H53" s="106"/>
      <c r="I53" s="106"/>
      <c r="J53" s="106"/>
      <c r="K53" s="103"/>
      <c r="L53" s="103"/>
      <c r="M53" s="103"/>
      <c r="N53" s="103"/>
      <c r="O53" s="103"/>
      <c r="P53" s="162">
        <f t="shared" si="3"/>
        <v>0</v>
      </c>
      <c r="Q53" s="163" t="str">
        <f>IF(P53=0,"",VLOOKUP((P53&amp;K53)*1,Tab_Matriz_Processos!$C:$D,2,FALSE))</f>
        <v/>
      </c>
      <c r="R53" s="107"/>
      <c r="S53" s="107"/>
      <c r="T53" s="107"/>
      <c r="U53" s="107"/>
      <c r="V53" s="119"/>
      <c r="W53" s="120"/>
      <c r="X53" s="121"/>
      <c r="Y53" s="120"/>
      <c r="Z53" s="121"/>
      <c r="AA53" s="172"/>
      <c r="AB53" s="121"/>
      <c r="AC53" s="120"/>
      <c r="AD53" s="123"/>
      <c r="AE53" s="109"/>
      <c r="AF53" s="103"/>
      <c r="AG53" s="103"/>
      <c r="AH53" s="103"/>
      <c r="AI53" s="103"/>
      <c r="AJ53" s="103"/>
      <c r="AK53" s="103"/>
      <c r="AL53" s="110" t="str">
        <f>IFERROR(ROUND(VLOOKUP(AF53,Dicionario!$B$562:$C$566,2,FALSE),0),"")</f>
        <v/>
      </c>
      <c r="AM53" s="110" t="str">
        <f>IFERROR(ROUND(VLOOKUP(AG53,Dicionario!$B$575:$C$579,2,FALSE),0),"")</f>
        <v/>
      </c>
      <c r="AN53" s="110" t="str">
        <f>IFERROR(ROUND(VLOOKUP(AH53,Dicionario!$B$588:$C$592,2,FALSE),0),"")</f>
        <v/>
      </c>
      <c r="AO53" s="110" t="str">
        <f>IFERROR(ROUND(VLOOKUP(AI53,Dicionario!$B$601:$C$605,2,FALSE),0),"")</f>
        <v/>
      </c>
      <c r="AP53" s="110" t="str">
        <f>IFERROR(ROUND(VLOOKUP(AJ53,Dicionario!$B$614:$C$618,2,FALSE),0),"")</f>
        <v/>
      </c>
      <c r="AQ53" s="130" t="e">
        <f t="shared" si="6"/>
        <v>#DIV/0!</v>
      </c>
      <c r="AR53" s="124" t="e">
        <f>VLOOKUP(ROUND(AVERAGE(AL53:AP53),0),Dicionario!$C$648:$H$652,6,FALSE)</f>
        <v>#DIV/0!</v>
      </c>
      <c r="AS53" s="111" t="e">
        <f>IF(SUM(AL53:AP53)=0,"",(VLOOKUP(AE53,Dicionario!$B$547:$C$551,2,FALSE)+5)/2)*AQ53</f>
        <v>#VALUE!</v>
      </c>
      <c r="AT53" s="112" t="e">
        <f t="shared" si="4"/>
        <v>#VALUE!</v>
      </c>
      <c r="AU53" s="108"/>
      <c r="AV53" s="108"/>
      <c r="AW53" s="108"/>
      <c r="AX53" s="108"/>
      <c r="AY53" s="103"/>
      <c r="AZ53" s="113" t="e">
        <f>AVERAGE(VLOOKUP(AE53,Dicionario!$B$547:$C$551,2,FALSE),VLOOKUP($AY53,Dicionario!$B$955:$F$959,2,FALSE))</f>
        <v>#N/A</v>
      </c>
      <c r="BA53" s="114" t="e">
        <f t="shared" si="7"/>
        <v>#VALUE!</v>
      </c>
      <c r="BB53" s="115" t="e">
        <f t="shared" si="5"/>
        <v>#VALUE!</v>
      </c>
      <c r="BC53" s="105"/>
      <c r="BD53" s="106"/>
      <c r="BE53" s="106"/>
      <c r="BF53" s="106"/>
      <c r="BG53" s="106"/>
      <c r="BH53" s="106"/>
      <c r="BI53" s="116"/>
      <c r="BJ53" s="116"/>
      <c r="BK53" s="117"/>
      <c r="BL53" s="164"/>
    </row>
    <row r="54" spans="1:64" ht="57" customHeight="1" x14ac:dyDescent="0.3">
      <c r="A54" s="125">
        <f t="shared" si="2"/>
        <v>50</v>
      </c>
      <c r="B54" s="112" t="s">
        <v>1948</v>
      </c>
      <c r="C54" s="103" t="s">
        <v>446</v>
      </c>
      <c r="D54" s="118"/>
      <c r="E54" s="126" t="s">
        <v>0</v>
      </c>
      <c r="F54" s="106"/>
      <c r="G54" s="106"/>
      <c r="H54" s="106"/>
      <c r="I54" s="106"/>
      <c r="J54" s="106"/>
      <c r="K54" s="103"/>
      <c r="L54" s="103"/>
      <c r="M54" s="103"/>
      <c r="N54" s="103"/>
      <c r="O54" s="103"/>
      <c r="P54" s="162">
        <f t="shared" si="3"/>
        <v>0</v>
      </c>
      <c r="Q54" s="163" t="str">
        <f>IF(P54=0,"",VLOOKUP((P54&amp;K54)*1,Tab_Matriz_Processos!$C:$D,2,FALSE))</f>
        <v/>
      </c>
      <c r="R54" s="107"/>
      <c r="S54" s="107"/>
      <c r="T54" s="107"/>
      <c r="U54" s="107"/>
      <c r="V54" s="119"/>
      <c r="W54" s="120"/>
      <c r="X54" s="121"/>
      <c r="Y54" s="120"/>
      <c r="Z54" s="121"/>
      <c r="AA54" s="172"/>
      <c r="AB54" s="121"/>
      <c r="AC54" s="120"/>
      <c r="AD54" s="123"/>
      <c r="AE54" s="109"/>
      <c r="AF54" s="103"/>
      <c r="AG54" s="103"/>
      <c r="AH54" s="103"/>
      <c r="AI54" s="103"/>
      <c r="AJ54" s="103"/>
      <c r="AK54" s="103"/>
      <c r="AL54" s="110" t="str">
        <f>IFERROR(ROUND(VLOOKUP(AF54,Dicionario!$B$562:$C$566,2,FALSE),0),"")</f>
        <v/>
      </c>
      <c r="AM54" s="110" t="str">
        <f>IFERROR(ROUND(VLOOKUP(AG54,Dicionario!$B$575:$C$579,2,FALSE),0),"")</f>
        <v/>
      </c>
      <c r="AN54" s="110" t="str">
        <f>IFERROR(ROUND(VLOOKUP(AH54,Dicionario!$B$588:$C$592,2,FALSE),0),"")</f>
        <v/>
      </c>
      <c r="AO54" s="110" t="str">
        <f>IFERROR(ROUND(VLOOKUP(AI54,Dicionario!$B$601:$C$605,2,FALSE),0),"")</f>
        <v/>
      </c>
      <c r="AP54" s="110" t="str">
        <f>IFERROR(ROUND(VLOOKUP(AJ54,Dicionario!$B$614:$C$618,2,FALSE),0),"")</f>
        <v/>
      </c>
      <c r="AQ54" s="130" t="e">
        <f t="shared" si="6"/>
        <v>#DIV/0!</v>
      </c>
      <c r="AR54" s="124" t="e">
        <f>VLOOKUP(ROUND(AVERAGE(AL54:AP54),0),Dicionario!$C$648:$H$652,6,FALSE)</f>
        <v>#DIV/0!</v>
      </c>
      <c r="AS54" s="111" t="e">
        <f>IF(SUM(AL54:AP54)=0,"",(VLOOKUP(AE54,Dicionario!$B$547:$C$551,2,FALSE)+5)/2)*AQ54</f>
        <v>#VALUE!</v>
      </c>
      <c r="AT54" s="112" t="e">
        <f t="shared" si="4"/>
        <v>#VALUE!</v>
      </c>
      <c r="AU54" s="108"/>
      <c r="AV54" s="108"/>
      <c r="AW54" s="108"/>
      <c r="AX54" s="108"/>
      <c r="AY54" s="103"/>
      <c r="AZ54" s="113" t="e">
        <f>AVERAGE(VLOOKUP(AE54,Dicionario!$B$547:$C$551,2,FALSE),VLOOKUP($AY54,Dicionario!$B$955:$F$959,2,FALSE))</f>
        <v>#N/A</v>
      </c>
      <c r="BA54" s="114" t="e">
        <f t="shared" si="7"/>
        <v>#VALUE!</v>
      </c>
      <c r="BB54" s="115" t="e">
        <f t="shared" si="5"/>
        <v>#VALUE!</v>
      </c>
      <c r="BC54" s="105"/>
      <c r="BD54" s="106"/>
      <c r="BE54" s="106"/>
      <c r="BF54" s="106"/>
      <c r="BG54" s="106"/>
      <c r="BH54" s="106"/>
      <c r="BI54" s="116"/>
      <c r="BJ54" s="116"/>
      <c r="BK54" s="117"/>
      <c r="BL54" s="164"/>
    </row>
    <row r="55" spans="1:64" ht="57" customHeight="1" x14ac:dyDescent="0.3">
      <c r="A55" s="125">
        <f t="shared" si="2"/>
        <v>51</v>
      </c>
      <c r="B55" s="112" t="s">
        <v>1948</v>
      </c>
      <c r="C55" s="103" t="s">
        <v>446</v>
      </c>
      <c r="D55" s="118"/>
      <c r="E55" s="126" t="s">
        <v>0</v>
      </c>
      <c r="F55" s="106"/>
      <c r="G55" s="106"/>
      <c r="H55" s="106"/>
      <c r="I55" s="106"/>
      <c r="J55" s="106"/>
      <c r="K55" s="103"/>
      <c r="L55" s="103"/>
      <c r="M55" s="103"/>
      <c r="N55" s="103"/>
      <c r="O55" s="103"/>
      <c r="P55" s="162">
        <f t="shared" si="3"/>
        <v>0</v>
      </c>
      <c r="Q55" s="163" t="str">
        <f>IF(P55=0,"",VLOOKUP((P55&amp;K55)*1,Tab_Matriz_Processos!$C:$D,2,FALSE))</f>
        <v/>
      </c>
      <c r="R55" s="107"/>
      <c r="S55" s="107"/>
      <c r="T55" s="107"/>
      <c r="U55" s="107"/>
      <c r="V55" s="119"/>
      <c r="W55" s="120"/>
      <c r="X55" s="121"/>
      <c r="Y55" s="120"/>
      <c r="Z55" s="121"/>
      <c r="AA55" s="172"/>
      <c r="AB55" s="121"/>
      <c r="AC55" s="120"/>
      <c r="AD55" s="123"/>
      <c r="AE55" s="109"/>
      <c r="AF55" s="103"/>
      <c r="AG55" s="103"/>
      <c r="AH55" s="103"/>
      <c r="AI55" s="103"/>
      <c r="AJ55" s="103"/>
      <c r="AK55" s="103"/>
      <c r="AL55" s="110" t="str">
        <f>IFERROR(ROUND(VLOOKUP(AF55,Dicionario!$B$562:$C$566,2,FALSE),0),"")</f>
        <v/>
      </c>
      <c r="AM55" s="110" t="str">
        <f>IFERROR(ROUND(VLOOKUP(AG55,Dicionario!$B$575:$C$579,2,FALSE),0),"")</f>
        <v/>
      </c>
      <c r="AN55" s="110" t="str">
        <f>IFERROR(ROUND(VLOOKUP(AH55,Dicionario!$B$588:$C$592,2,FALSE),0),"")</f>
        <v/>
      </c>
      <c r="AO55" s="110" t="str">
        <f>IFERROR(ROUND(VLOOKUP(AI55,Dicionario!$B$601:$C$605,2,FALSE),0),"")</f>
        <v/>
      </c>
      <c r="AP55" s="110" t="str">
        <f>IFERROR(ROUND(VLOOKUP(AJ55,Dicionario!$B$614:$C$618,2,FALSE),0),"")</f>
        <v/>
      </c>
      <c r="AQ55" s="130" t="e">
        <f t="shared" si="6"/>
        <v>#DIV/0!</v>
      </c>
      <c r="AR55" s="124" t="e">
        <f>VLOOKUP(ROUND(AVERAGE(AL55:AP55),0),Dicionario!$C$648:$H$652,6,FALSE)</f>
        <v>#DIV/0!</v>
      </c>
      <c r="AS55" s="111" t="e">
        <f>IF(SUM(AL55:AP55)=0,"",(VLOOKUP(AE55,Dicionario!$B$547:$C$551,2,FALSE)+5)/2)*AQ55</f>
        <v>#VALUE!</v>
      </c>
      <c r="AT55" s="112" t="e">
        <f t="shared" si="4"/>
        <v>#VALUE!</v>
      </c>
      <c r="AU55" s="108"/>
      <c r="AV55" s="108"/>
      <c r="AW55" s="108"/>
      <c r="AX55" s="108"/>
      <c r="AY55" s="103"/>
      <c r="AZ55" s="113" t="e">
        <f>AVERAGE(VLOOKUP(AE55,Dicionario!$B$547:$C$551,2,FALSE),VLOOKUP($AY55,Dicionario!$B$955:$F$959,2,FALSE))</f>
        <v>#N/A</v>
      </c>
      <c r="BA55" s="114" t="e">
        <f t="shared" si="7"/>
        <v>#VALUE!</v>
      </c>
      <c r="BB55" s="115" t="e">
        <f t="shared" si="5"/>
        <v>#VALUE!</v>
      </c>
      <c r="BC55" s="105"/>
      <c r="BD55" s="106"/>
      <c r="BE55" s="106"/>
      <c r="BF55" s="106"/>
      <c r="BG55" s="106"/>
      <c r="BH55" s="106"/>
      <c r="BI55" s="116"/>
      <c r="BJ55" s="116"/>
      <c r="BK55" s="117"/>
      <c r="BL55" s="164"/>
    </row>
    <row r="56" spans="1:64" ht="57" customHeight="1" x14ac:dyDescent="0.3">
      <c r="A56" s="125">
        <f t="shared" si="2"/>
        <v>52</v>
      </c>
      <c r="B56" s="112" t="s">
        <v>1948</v>
      </c>
      <c r="C56" s="103" t="s">
        <v>446</v>
      </c>
      <c r="D56" s="118"/>
      <c r="E56" s="126" t="s">
        <v>0</v>
      </c>
      <c r="F56" s="106"/>
      <c r="G56" s="106"/>
      <c r="H56" s="106"/>
      <c r="I56" s="106"/>
      <c r="J56" s="106"/>
      <c r="K56" s="103"/>
      <c r="L56" s="103"/>
      <c r="M56" s="103"/>
      <c r="N56" s="103"/>
      <c r="O56" s="103"/>
      <c r="P56" s="162">
        <f t="shared" si="3"/>
        <v>0</v>
      </c>
      <c r="Q56" s="163" t="str">
        <f>IF(P56=0,"",VLOOKUP((P56&amp;K56)*1,Tab_Matriz_Processos!$C:$D,2,FALSE))</f>
        <v/>
      </c>
      <c r="R56" s="107"/>
      <c r="S56" s="107"/>
      <c r="T56" s="107"/>
      <c r="U56" s="107"/>
      <c r="V56" s="119"/>
      <c r="W56" s="120"/>
      <c r="X56" s="121"/>
      <c r="Y56" s="120"/>
      <c r="Z56" s="121"/>
      <c r="AA56" s="172"/>
      <c r="AB56" s="121"/>
      <c r="AC56" s="120"/>
      <c r="AD56" s="123"/>
      <c r="AE56" s="109"/>
      <c r="AF56" s="103"/>
      <c r="AG56" s="103"/>
      <c r="AH56" s="103"/>
      <c r="AI56" s="103"/>
      <c r="AJ56" s="103"/>
      <c r="AK56" s="103"/>
      <c r="AL56" s="110" t="str">
        <f>IFERROR(ROUND(VLOOKUP(AF56,Dicionario!$B$562:$C$566,2,FALSE),0),"")</f>
        <v/>
      </c>
      <c r="AM56" s="110" t="str">
        <f>IFERROR(ROUND(VLOOKUP(AG56,Dicionario!$B$575:$C$579,2,FALSE),0),"")</f>
        <v/>
      </c>
      <c r="AN56" s="110" t="str">
        <f>IFERROR(ROUND(VLOOKUP(AH56,Dicionario!$B$588:$C$592,2,FALSE),0),"")</f>
        <v/>
      </c>
      <c r="AO56" s="110" t="str">
        <f>IFERROR(ROUND(VLOOKUP(AI56,Dicionario!$B$601:$C$605,2,FALSE),0),"")</f>
        <v/>
      </c>
      <c r="AP56" s="110" t="str">
        <f>IFERROR(ROUND(VLOOKUP(AJ56,Dicionario!$B$614:$C$618,2,FALSE),0),"")</f>
        <v/>
      </c>
      <c r="AQ56" s="130" t="e">
        <f t="shared" si="6"/>
        <v>#DIV/0!</v>
      </c>
      <c r="AR56" s="124" t="e">
        <f>VLOOKUP(ROUND(AVERAGE(AL56:AP56),0),Dicionario!$C$648:$H$652,6,FALSE)</f>
        <v>#DIV/0!</v>
      </c>
      <c r="AS56" s="111" t="e">
        <f>IF(SUM(AL56:AP56)=0,"",(VLOOKUP(AE56,Dicionario!$B$547:$C$551,2,FALSE)+5)/2)*AQ56</f>
        <v>#VALUE!</v>
      </c>
      <c r="AT56" s="112" t="e">
        <f t="shared" si="4"/>
        <v>#VALUE!</v>
      </c>
      <c r="AU56" s="108"/>
      <c r="AV56" s="108"/>
      <c r="AW56" s="108"/>
      <c r="AX56" s="108"/>
      <c r="AY56" s="103"/>
      <c r="AZ56" s="113" t="e">
        <f>AVERAGE(VLOOKUP(AE56,Dicionario!$B$547:$C$551,2,FALSE),VLOOKUP($AY56,Dicionario!$B$955:$F$959,2,FALSE))</f>
        <v>#N/A</v>
      </c>
      <c r="BA56" s="114" t="e">
        <f t="shared" si="7"/>
        <v>#VALUE!</v>
      </c>
      <c r="BB56" s="115" t="e">
        <f t="shared" si="5"/>
        <v>#VALUE!</v>
      </c>
      <c r="BC56" s="105"/>
      <c r="BD56" s="106"/>
      <c r="BE56" s="106"/>
      <c r="BF56" s="106"/>
      <c r="BG56" s="106"/>
      <c r="BH56" s="106"/>
      <c r="BI56" s="116"/>
      <c r="BJ56" s="116"/>
      <c r="BK56" s="117"/>
      <c r="BL56" s="164"/>
    </row>
    <row r="57" spans="1:64" ht="57" customHeight="1" x14ac:dyDescent="0.3">
      <c r="A57" s="125">
        <f t="shared" si="2"/>
        <v>53</v>
      </c>
      <c r="B57" s="112" t="s">
        <v>1948</v>
      </c>
      <c r="C57" s="103" t="s">
        <v>446</v>
      </c>
      <c r="D57" s="118"/>
      <c r="E57" s="126" t="s">
        <v>0</v>
      </c>
      <c r="F57" s="106"/>
      <c r="G57" s="106"/>
      <c r="H57" s="106"/>
      <c r="I57" s="106"/>
      <c r="J57" s="106"/>
      <c r="K57" s="103"/>
      <c r="L57" s="103"/>
      <c r="M57" s="103"/>
      <c r="N57" s="103"/>
      <c r="O57" s="103"/>
      <c r="P57" s="162">
        <f t="shared" si="3"/>
        <v>0</v>
      </c>
      <c r="Q57" s="163" t="str">
        <f>IF(P57=0,"",VLOOKUP((P57&amp;K57)*1,Tab_Matriz_Processos!$C:$D,2,FALSE))</f>
        <v/>
      </c>
      <c r="R57" s="107"/>
      <c r="S57" s="107"/>
      <c r="T57" s="107"/>
      <c r="U57" s="107"/>
      <c r="V57" s="119"/>
      <c r="W57" s="120"/>
      <c r="X57" s="121"/>
      <c r="Y57" s="120"/>
      <c r="Z57" s="121"/>
      <c r="AA57" s="172"/>
      <c r="AB57" s="121"/>
      <c r="AC57" s="120"/>
      <c r="AD57" s="123"/>
      <c r="AE57" s="109"/>
      <c r="AF57" s="103"/>
      <c r="AG57" s="103"/>
      <c r="AH57" s="103"/>
      <c r="AI57" s="103"/>
      <c r="AJ57" s="103"/>
      <c r="AK57" s="103"/>
      <c r="AL57" s="110" t="str">
        <f>IFERROR(ROUND(VLOOKUP(AF57,Dicionario!$B$562:$C$566,2,FALSE),0),"")</f>
        <v/>
      </c>
      <c r="AM57" s="110" t="str">
        <f>IFERROR(ROUND(VLOOKUP(AG57,Dicionario!$B$575:$C$579,2,FALSE),0),"")</f>
        <v/>
      </c>
      <c r="AN57" s="110" t="str">
        <f>IFERROR(ROUND(VLOOKUP(AH57,Dicionario!$B$588:$C$592,2,FALSE),0),"")</f>
        <v/>
      </c>
      <c r="AO57" s="110" t="str">
        <f>IFERROR(ROUND(VLOOKUP(AI57,Dicionario!$B$601:$C$605,2,FALSE),0),"")</f>
        <v/>
      </c>
      <c r="AP57" s="110" t="str">
        <f>IFERROR(ROUND(VLOOKUP(AJ57,Dicionario!$B$614:$C$618,2,FALSE),0),"")</f>
        <v/>
      </c>
      <c r="AQ57" s="130" t="e">
        <f t="shared" si="6"/>
        <v>#DIV/0!</v>
      </c>
      <c r="AR57" s="124" t="e">
        <f>VLOOKUP(ROUND(AVERAGE(AL57:AP57),0),Dicionario!$C$648:$H$652,6,FALSE)</f>
        <v>#DIV/0!</v>
      </c>
      <c r="AS57" s="111" t="e">
        <f>IF(SUM(AL57:AP57)=0,"",(VLOOKUP(AE57,Dicionario!$B$547:$C$551,2,FALSE)+5)/2)*AQ57</f>
        <v>#VALUE!</v>
      </c>
      <c r="AT57" s="112" t="e">
        <f t="shared" si="4"/>
        <v>#VALUE!</v>
      </c>
      <c r="AU57" s="108"/>
      <c r="AV57" s="108"/>
      <c r="AW57" s="108"/>
      <c r="AX57" s="108"/>
      <c r="AY57" s="103"/>
      <c r="AZ57" s="113" t="e">
        <f>AVERAGE(VLOOKUP(AE57,Dicionario!$B$547:$C$551,2,FALSE),VLOOKUP($AY57,Dicionario!$B$955:$F$959,2,FALSE))</f>
        <v>#N/A</v>
      </c>
      <c r="BA57" s="114" t="e">
        <f t="shared" si="7"/>
        <v>#VALUE!</v>
      </c>
      <c r="BB57" s="115" t="e">
        <f t="shared" si="5"/>
        <v>#VALUE!</v>
      </c>
      <c r="BC57" s="105"/>
      <c r="BD57" s="106"/>
      <c r="BE57" s="106"/>
      <c r="BF57" s="106"/>
      <c r="BG57" s="106"/>
      <c r="BH57" s="106"/>
      <c r="BI57" s="116"/>
      <c r="BJ57" s="116"/>
      <c r="BK57" s="117"/>
      <c r="BL57" s="164"/>
    </row>
    <row r="58" spans="1:64" ht="57" customHeight="1" x14ac:dyDescent="0.3">
      <c r="A58" s="125">
        <f t="shared" si="2"/>
        <v>54</v>
      </c>
      <c r="B58" s="112" t="s">
        <v>1948</v>
      </c>
      <c r="C58" s="103" t="s">
        <v>446</v>
      </c>
      <c r="D58" s="118"/>
      <c r="E58" s="126" t="s">
        <v>0</v>
      </c>
      <c r="F58" s="106"/>
      <c r="G58" s="106"/>
      <c r="H58" s="106"/>
      <c r="I58" s="106"/>
      <c r="J58" s="106"/>
      <c r="K58" s="103"/>
      <c r="L58" s="103"/>
      <c r="M58" s="103"/>
      <c r="N58" s="103"/>
      <c r="O58" s="103"/>
      <c r="P58" s="162">
        <f t="shared" si="3"/>
        <v>0</v>
      </c>
      <c r="Q58" s="163" t="str">
        <f>IF(P58=0,"",VLOOKUP((P58&amp;K58)*1,Tab_Matriz_Processos!$C:$D,2,FALSE))</f>
        <v/>
      </c>
      <c r="R58" s="107"/>
      <c r="S58" s="107"/>
      <c r="T58" s="107"/>
      <c r="U58" s="107"/>
      <c r="V58" s="119"/>
      <c r="W58" s="120"/>
      <c r="X58" s="121"/>
      <c r="Y58" s="120"/>
      <c r="Z58" s="121"/>
      <c r="AA58" s="172"/>
      <c r="AB58" s="121"/>
      <c r="AC58" s="120"/>
      <c r="AD58" s="123"/>
      <c r="AE58" s="109"/>
      <c r="AF58" s="103"/>
      <c r="AG58" s="103"/>
      <c r="AH58" s="103"/>
      <c r="AI58" s="103"/>
      <c r="AJ58" s="103"/>
      <c r="AK58" s="103"/>
      <c r="AL58" s="110" t="str">
        <f>IFERROR(ROUND(VLOOKUP(AF58,Dicionario!$B$562:$C$566,2,FALSE),0),"")</f>
        <v/>
      </c>
      <c r="AM58" s="110" t="str">
        <f>IFERROR(ROUND(VLOOKUP(AG58,Dicionario!$B$575:$C$579,2,FALSE),0),"")</f>
        <v/>
      </c>
      <c r="AN58" s="110" t="str">
        <f>IFERROR(ROUND(VLOOKUP(AH58,Dicionario!$B$588:$C$592,2,FALSE),0),"")</f>
        <v/>
      </c>
      <c r="AO58" s="110" t="str">
        <f>IFERROR(ROUND(VLOOKUP(AI58,Dicionario!$B$601:$C$605,2,FALSE),0),"")</f>
        <v/>
      </c>
      <c r="AP58" s="110" t="str">
        <f>IFERROR(ROUND(VLOOKUP(AJ58,Dicionario!$B$614:$C$618,2,FALSE),0),"")</f>
        <v/>
      </c>
      <c r="AQ58" s="130" t="e">
        <f t="shared" si="6"/>
        <v>#DIV/0!</v>
      </c>
      <c r="AR58" s="124" t="e">
        <f>VLOOKUP(ROUND(AVERAGE(AL58:AP58),0),Dicionario!$C$648:$H$652,6,FALSE)</f>
        <v>#DIV/0!</v>
      </c>
      <c r="AS58" s="111" t="e">
        <f>IF(SUM(AL58:AP58)=0,"",(VLOOKUP(AE58,Dicionario!$B$547:$C$551,2,FALSE)+5)/2)*AQ58</f>
        <v>#VALUE!</v>
      </c>
      <c r="AT58" s="112" t="e">
        <f t="shared" si="4"/>
        <v>#VALUE!</v>
      </c>
      <c r="AU58" s="108"/>
      <c r="AV58" s="108"/>
      <c r="AW58" s="108"/>
      <c r="AX58" s="108"/>
      <c r="AY58" s="103"/>
      <c r="AZ58" s="113" t="e">
        <f>AVERAGE(VLOOKUP(AE58,Dicionario!$B$547:$C$551,2,FALSE),VLOOKUP($AY58,Dicionario!$B$955:$F$959,2,FALSE))</f>
        <v>#N/A</v>
      </c>
      <c r="BA58" s="114" t="e">
        <f t="shared" si="7"/>
        <v>#VALUE!</v>
      </c>
      <c r="BB58" s="115" t="e">
        <f t="shared" si="5"/>
        <v>#VALUE!</v>
      </c>
      <c r="BC58" s="105"/>
      <c r="BD58" s="106"/>
      <c r="BE58" s="106"/>
      <c r="BF58" s="106"/>
      <c r="BG58" s="106"/>
      <c r="BH58" s="106"/>
      <c r="BI58" s="116"/>
      <c r="BJ58" s="116"/>
      <c r="BK58" s="117"/>
      <c r="BL58" s="164"/>
    </row>
    <row r="59" spans="1:64" ht="57" customHeight="1" x14ac:dyDescent="0.3">
      <c r="A59" s="125">
        <f t="shared" si="2"/>
        <v>55</v>
      </c>
      <c r="B59" s="112" t="s">
        <v>1948</v>
      </c>
      <c r="C59" s="103" t="s">
        <v>446</v>
      </c>
      <c r="D59" s="118"/>
      <c r="E59" s="126" t="s">
        <v>0</v>
      </c>
      <c r="F59" s="106"/>
      <c r="G59" s="106"/>
      <c r="H59" s="106"/>
      <c r="I59" s="106"/>
      <c r="J59" s="106"/>
      <c r="K59" s="103"/>
      <c r="L59" s="103"/>
      <c r="M59" s="103"/>
      <c r="N59" s="103"/>
      <c r="O59" s="103"/>
      <c r="P59" s="162">
        <f t="shared" si="3"/>
        <v>0</v>
      </c>
      <c r="Q59" s="163" t="str">
        <f>IF(P59=0,"",VLOOKUP((P59&amp;K59)*1,Tab_Matriz_Processos!$C:$D,2,FALSE))</f>
        <v/>
      </c>
      <c r="R59" s="107"/>
      <c r="S59" s="107"/>
      <c r="T59" s="107"/>
      <c r="U59" s="107"/>
      <c r="V59" s="119"/>
      <c r="W59" s="120"/>
      <c r="X59" s="121"/>
      <c r="Y59" s="120"/>
      <c r="Z59" s="121"/>
      <c r="AA59" s="172"/>
      <c r="AB59" s="121"/>
      <c r="AC59" s="120"/>
      <c r="AD59" s="123"/>
      <c r="AE59" s="109"/>
      <c r="AF59" s="103"/>
      <c r="AG59" s="103"/>
      <c r="AH59" s="103"/>
      <c r="AI59" s="103"/>
      <c r="AJ59" s="103"/>
      <c r="AK59" s="103"/>
      <c r="AL59" s="110" t="str">
        <f>IFERROR(ROUND(VLOOKUP(AF59,Dicionario!$B$562:$C$566,2,FALSE),0),"")</f>
        <v/>
      </c>
      <c r="AM59" s="110" t="str">
        <f>IFERROR(ROUND(VLOOKUP(AG59,Dicionario!$B$575:$C$579,2,FALSE),0),"")</f>
        <v/>
      </c>
      <c r="AN59" s="110" t="str">
        <f>IFERROR(ROUND(VLOOKUP(AH59,Dicionario!$B$588:$C$592,2,FALSE),0),"")</f>
        <v/>
      </c>
      <c r="AO59" s="110" t="str">
        <f>IFERROR(ROUND(VLOOKUP(AI59,Dicionario!$B$601:$C$605,2,FALSE),0),"")</f>
        <v/>
      </c>
      <c r="AP59" s="110" t="str">
        <f>IFERROR(ROUND(VLOOKUP(AJ59,Dicionario!$B$614:$C$618,2,FALSE),0),"")</f>
        <v/>
      </c>
      <c r="AQ59" s="130" t="e">
        <f t="shared" si="6"/>
        <v>#DIV/0!</v>
      </c>
      <c r="AR59" s="124" t="e">
        <f>VLOOKUP(ROUND(AVERAGE(AL59:AP59),0),Dicionario!$C$648:$H$652,6,FALSE)</f>
        <v>#DIV/0!</v>
      </c>
      <c r="AS59" s="111" t="e">
        <f>IF(SUM(AL59:AP59)=0,"",(VLOOKUP(AE59,Dicionario!$B$547:$C$551,2,FALSE)+5)/2)*AQ59</f>
        <v>#VALUE!</v>
      </c>
      <c r="AT59" s="112" t="e">
        <f t="shared" si="4"/>
        <v>#VALUE!</v>
      </c>
      <c r="AU59" s="108"/>
      <c r="AV59" s="108"/>
      <c r="AW59" s="108"/>
      <c r="AX59" s="108"/>
      <c r="AY59" s="103"/>
      <c r="AZ59" s="113" t="e">
        <f>AVERAGE(VLOOKUP(AE59,Dicionario!$B$547:$C$551,2,FALSE),VLOOKUP($AY59,Dicionario!$B$955:$F$959,2,FALSE))</f>
        <v>#N/A</v>
      </c>
      <c r="BA59" s="114" t="e">
        <f t="shared" si="7"/>
        <v>#VALUE!</v>
      </c>
      <c r="BB59" s="115" t="e">
        <f t="shared" si="5"/>
        <v>#VALUE!</v>
      </c>
      <c r="BC59" s="105"/>
      <c r="BD59" s="106"/>
      <c r="BE59" s="106"/>
      <c r="BF59" s="106"/>
      <c r="BG59" s="106"/>
      <c r="BH59" s="106"/>
      <c r="BI59" s="116"/>
      <c r="BJ59" s="116"/>
      <c r="BK59" s="117"/>
      <c r="BL59" s="164"/>
    </row>
    <row r="60" spans="1:64" ht="57" customHeight="1" x14ac:dyDescent="0.3">
      <c r="A60" s="125">
        <f t="shared" si="2"/>
        <v>56</v>
      </c>
      <c r="B60" s="112" t="s">
        <v>1948</v>
      </c>
      <c r="C60" s="103" t="s">
        <v>446</v>
      </c>
      <c r="D60" s="118"/>
      <c r="E60" s="126" t="s">
        <v>0</v>
      </c>
      <c r="F60" s="106"/>
      <c r="G60" s="106"/>
      <c r="H60" s="106"/>
      <c r="I60" s="106"/>
      <c r="J60" s="106"/>
      <c r="K60" s="103"/>
      <c r="L60" s="103"/>
      <c r="M60" s="103"/>
      <c r="N60" s="103"/>
      <c r="O60" s="103"/>
      <c r="P60" s="162">
        <f t="shared" si="3"/>
        <v>0</v>
      </c>
      <c r="Q60" s="163" t="str">
        <f>IF(P60=0,"",VLOOKUP((P60&amp;K60)*1,Tab_Matriz_Processos!$C:$D,2,FALSE))</f>
        <v/>
      </c>
      <c r="R60" s="107"/>
      <c r="S60" s="107"/>
      <c r="T60" s="107"/>
      <c r="U60" s="107"/>
      <c r="V60" s="119"/>
      <c r="W60" s="120"/>
      <c r="X60" s="121"/>
      <c r="Y60" s="120"/>
      <c r="Z60" s="121"/>
      <c r="AA60" s="172"/>
      <c r="AB60" s="121"/>
      <c r="AC60" s="120"/>
      <c r="AD60" s="123"/>
      <c r="AE60" s="109"/>
      <c r="AF60" s="103"/>
      <c r="AG60" s="103"/>
      <c r="AH60" s="103"/>
      <c r="AI60" s="103"/>
      <c r="AJ60" s="103"/>
      <c r="AK60" s="103"/>
      <c r="AL60" s="110" t="str">
        <f>IFERROR(ROUND(VLOOKUP(AF60,Dicionario!$B$562:$C$566,2,FALSE),0),"")</f>
        <v/>
      </c>
      <c r="AM60" s="110" t="str">
        <f>IFERROR(ROUND(VLOOKUP(AG60,Dicionario!$B$575:$C$579,2,FALSE),0),"")</f>
        <v/>
      </c>
      <c r="AN60" s="110" t="str">
        <f>IFERROR(ROUND(VLOOKUP(AH60,Dicionario!$B$588:$C$592,2,FALSE),0),"")</f>
        <v/>
      </c>
      <c r="AO60" s="110" t="str">
        <f>IFERROR(ROUND(VLOOKUP(AI60,Dicionario!$B$601:$C$605,2,FALSE),0),"")</f>
        <v/>
      </c>
      <c r="AP60" s="110" t="str">
        <f>IFERROR(ROUND(VLOOKUP(AJ60,Dicionario!$B$614:$C$618,2,FALSE),0),"")</f>
        <v/>
      </c>
      <c r="AQ60" s="130" t="e">
        <f t="shared" si="6"/>
        <v>#DIV/0!</v>
      </c>
      <c r="AR60" s="124" t="e">
        <f>VLOOKUP(ROUND(AVERAGE(AL60:AP60),0),Dicionario!$C$648:$H$652,6,FALSE)</f>
        <v>#DIV/0!</v>
      </c>
      <c r="AS60" s="111" t="e">
        <f>IF(SUM(AL60:AP60)=0,"",(VLOOKUP(AE60,Dicionario!$B$547:$C$551,2,FALSE)+5)/2)*AQ60</f>
        <v>#VALUE!</v>
      </c>
      <c r="AT60" s="112" t="e">
        <f t="shared" si="4"/>
        <v>#VALUE!</v>
      </c>
      <c r="AU60" s="108"/>
      <c r="AV60" s="108"/>
      <c r="AW60" s="108"/>
      <c r="AX60" s="108"/>
      <c r="AY60" s="103"/>
      <c r="AZ60" s="113" t="e">
        <f>AVERAGE(VLOOKUP(AE60,Dicionario!$B$547:$C$551,2,FALSE),VLOOKUP($AY60,Dicionario!$B$955:$F$959,2,FALSE))</f>
        <v>#N/A</v>
      </c>
      <c r="BA60" s="114" t="e">
        <f t="shared" si="7"/>
        <v>#VALUE!</v>
      </c>
      <c r="BB60" s="115" t="e">
        <f t="shared" si="5"/>
        <v>#VALUE!</v>
      </c>
      <c r="BC60" s="105"/>
      <c r="BD60" s="106"/>
      <c r="BE60" s="106"/>
      <c r="BF60" s="106"/>
      <c r="BG60" s="106"/>
      <c r="BH60" s="106"/>
      <c r="BI60" s="116"/>
      <c r="BJ60" s="116"/>
      <c r="BK60" s="117"/>
      <c r="BL60" s="164"/>
    </row>
    <row r="61" spans="1:64" ht="57" customHeight="1" x14ac:dyDescent="0.3">
      <c r="A61" s="125">
        <f t="shared" si="2"/>
        <v>57</v>
      </c>
      <c r="B61" s="112" t="s">
        <v>1948</v>
      </c>
      <c r="C61" s="103" t="s">
        <v>446</v>
      </c>
      <c r="D61" s="118"/>
      <c r="E61" s="126" t="s">
        <v>0</v>
      </c>
      <c r="F61" s="106"/>
      <c r="G61" s="106"/>
      <c r="H61" s="106"/>
      <c r="I61" s="106"/>
      <c r="J61" s="106"/>
      <c r="K61" s="103"/>
      <c r="L61" s="103"/>
      <c r="M61" s="103"/>
      <c r="N61" s="103"/>
      <c r="O61" s="103"/>
      <c r="P61" s="162">
        <f t="shared" si="3"/>
        <v>0</v>
      </c>
      <c r="Q61" s="163" t="str">
        <f>IF(P61=0,"",VLOOKUP((P61&amp;K61)*1,Tab_Matriz_Processos!$C:$D,2,FALSE))</f>
        <v/>
      </c>
      <c r="R61" s="107"/>
      <c r="S61" s="107"/>
      <c r="T61" s="107"/>
      <c r="U61" s="107"/>
      <c r="V61" s="119"/>
      <c r="W61" s="120"/>
      <c r="X61" s="121"/>
      <c r="Y61" s="120"/>
      <c r="Z61" s="121"/>
      <c r="AA61" s="172"/>
      <c r="AB61" s="121"/>
      <c r="AC61" s="120"/>
      <c r="AD61" s="123"/>
      <c r="AE61" s="109"/>
      <c r="AF61" s="103"/>
      <c r="AG61" s="103"/>
      <c r="AH61" s="103"/>
      <c r="AI61" s="103"/>
      <c r="AJ61" s="103"/>
      <c r="AK61" s="103"/>
      <c r="AL61" s="110" t="str">
        <f>IFERROR(ROUND(VLOOKUP(AF61,Dicionario!$B$562:$C$566,2,FALSE),0),"")</f>
        <v/>
      </c>
      <c r="AM61" s="110" t="str">
        <f>IFERROR(ROUND(VLOOKUP(AG61,Dicionario!$B$575:$C$579,2,FALSE),0),"")</f>
        <v/>
      </c>
      <c r="AN61" s="110" t="str">
        <f>IFERROR(ROUND(VLOOKUP(AH61,Dicionario!$B$588:$C$592,2,FALSE),0),"")</f>
        <v/>
      </c>
      <c r="AO61" s="110" t="str">
        <f>IFERROR(ROUND(VLOOKUP(AI61,Dicionario!$B$601:$C$605,2,FALSE),0),"")</f>
        <v/>
      </c>
      <c r="AP61" s="110" t="str">
        <f>IFERROR(ROUND(VLOOKUP(AJ61,Dicionario!$B$614:$C$618,2,FALSE),0),"")</f>
        <v/>
      </c>
      <c r="AQ61" s="130" t="e">
        <f t="shared" si="6"/>
        <v>#DIV/0!</v>
      </c>
      <c r="AR61" s="124" t="e">
        <f>VLOOKUP(ROUND(AVERAGE(AL61:AP61),0),Dicionario!$C$648:$H$652,6,FALSE)</f>
        <v>#DIV/0!</v>
      </c>
      <c r="AS61" s="111" t="e">
        <f>IF(SUM(AL61:AP61)=0,"",(VLOOKUP(AE61,Dicionario!$B$547:$C$551,2,FALSE)+5)/2)*AQ61</f>
        <v>#VALUE!</v>
      </c>
      <c r="AT61" s="112" t="e">
        <f t="shared" si="4"/>
        <v>#VALUE!</v>
      </c>
      <c r="AU61" s="108"/>
      <c r="AV61" s="108"/>
      <c r="AW61" s="108"/>
      <c r="AX61" s="108"/>
      <c r="AY61" s="103"/>
      <c r="AZ61" s="113" t="e">
        <f>AVERAGE(VLOOKUP(AE61,Dicionario!$B$547:$C$551,2,FALSE),VLOOKUP($AY61,Dicionario!$B$955:$F$959,2,FALSE))</f>
        <v>#N/A</v>
      </c>
      <c r="BA61" s="114" t="e">
        <f t="shared" si="7"/>
        <v>#VALUE!</v>
      </c>
      <c r="BB61" s="115" t="e">
        <f t="shared" si="5"/>
        <v>#VALUE!</v>
      </c>
      <c r="BC61" s="105"/>
      <c r="BD61" s="106"/>
      <c r="BE61" s="106"/>
      <c r="BF61" s="106"/>
      <c r="BG61" s="106"/>
      <c r="BH61" s="106"/>
      <c r="BI61" s="116"/>
      <c r="BJ61" s="116"/>
      <c r="BK61" s="117"/>
      <c r="BL61" s="164"/>
    </row>
    <row r="62" spans="1:64" ht="57" customHeight="1" x14ac:dyDescent="0.3">
      <c r="A62" s="125">
        <f t="shared" si="2"/>
        <v>58</v>
      </c>
      <c r="B62" s="112" t="s">
        <v>1948</v>
      </c>
      <c r="C62" s="103" t="s">
        <v>446</v>
      </c>
      <c r="D62" s="118"/>
      <c r="E62" s="126" t="s">
        <v>0</v>
      </c>
      <c r="F62" s="106"/>
      <c r="G62" s="106"/>
      <c r="H62" s="106"/>
      <c r="I62" s="106"/>
      <c r="J62" s="106"/>
      <c r="K62" s="103"/>
      <c r="L62" s="103"/>
      <c r="M62" s="103"/>
      <c r="N62" s="103"/>
      <c r="O62" s="103"/>
      <c r="P62" s="162">
        <f t="shared" si="3"/>
        <v>0</v>
      </c>
      <c r="Q62" s="163" t="str">
        <f>IF(P62=0,"",VLOOKUP((P62&amp;K62)*1,Tab_Matriz_Processos!$C:$D,2,FALSE))</f>
        <v/>
      </c>
      <c r="R62" s="107"/>
      <c r="S62" s="107"/>
      <c r="T62" s="107"/>
      <c r="U62" s="107"/>
      <c r="V62" s="119"/>
      <c r="W62" s="120"/>
      <c r="X62" s="121"/>
      <c r="Y62" s="120"/>
      <c r="Z62" s="121"/>
      <c r="AA62" s="172"/>
      <c r="AB62" s="121"/>
      <c r="AC62" s="120"/>
      <c r="AD62" s="123"/>
      <c r="AE62" s="109"/>
      <c r="AF62" s="103"/>
      <c r="AG62" s="103"/>
      <c r="AH62" s="103"/>
      <c r="AI62" s="103"/>
      <c r="AJ62" s="103"/>
      <c r="AK62" s="103"/>
      <c r="AL62" s="110" t="str">
        <f>IFERROR(ROUND(VLOOKUP(AF62,Dicionario!$B$562:$C$566,2,FALSE),0),"")</f>
        <v/>
      </c>
      <c r="AM62" s="110" t="str">
        <f>IFERROR(ROUND(VLOOKUP(AG62,Dicionario!$B$575:$C$579,2,FALSE),0),"")</f>
        <v/>
      </c>
      <c r="AN62" s="110" t="str">
        <f>IFERROR(ROUND(VLOOKUP(AH62,Dicionario!$B$588:$C$592,2,FALSE),0),"")</f>
        <v/>
      </c>
      <c r="AO62" s="110" t="str">
        <f>IFERROR(ROUND(VLOOKUP(AI62,Dicionario!$B$601:$C$605,2,FALSE),0),"")</f>
        <v/>
      </c>
      <c r="AP62" s="110" t="str">
        <f>IFERROR(ROUND(VLOOKUP(AJ62,Dicionario!$B$614:$C$618,2,FALSE),0),"")</f>
        <v/>
      </c>
      <c r="AQ62" s="130" t="e">
        <f t="shared" si="6"/>
        <v>#DIV/0!</v>
      </c>
      <c r="AR62" s="124" t="e">
        <f>VLOOKUP(ROUND(AVERAGE(AL62:AP62),0),Dicionario!$C$648:$H$652,6,FALSE)</f>
        <v>#DIV/0!</v>
      </c>
      <c r="AS62" s="111" t="e">
        <f>IF(SUM(AL62:AP62)=0,"",(VLOOKUP(AE62,Dicionario!$B$547:$C$551,2,FALSE)+5)/2)*AQ62</f>
        <v>#VALUE!</v>
      </c>
      <c r="AT62" s="112" t="e">
        <f t="shared" si="4"/>
        <v>#VALUE!</v>
      </c>
      <c r="AU62" s="108"/>
      <c r="AV62" s="108"/>
      <c r="AW62" s="108"/>
      <c r="AX62" s="108"/>
      <c r="AY62" s="103"/>
      <c r="AZ62" s="113" t="e">
        <f>AVERAGE(VLOOKUP(AE62,Dicionario!$B$547:$C$551,2,FALSE),VLOOKUP($AY62,Dicionario!$B$955:$F$959,2,FALSE))</f>
        <v>#N/A</v>
      </c>
      <c r="BA62" s="114" t="e">
        <f t="shared" si="7"/>
        <v>#VALUE!</v>
      </c>
      <c r="BB62" s="115" t="e">
        <f t="shared" si="5"/>
        <v>#VALUE!</v>
      </c>
      <c r="BC62" s="105"/>
      <c r="BD62" s="106"/>
      <c r="BE62" s="106"/>
      <c r="BF62" s="106"/>
      <c r="BG62" s="106"/>
      <c r="BH62" s="106"/>
      <c r="BI62" s="116"/>
      <c r="BJ62" s="116"/>
      <c r="BK62" s="117"/>
      <c r="BL62" s="164"/>
    </row>
    <row r="63" spans="1:64" ht="57" customHeight="1" x14ac:dyDescent="0.3">
      <c r="A63" s="125">
        <f t="shared" si="2"/>
        <v>59</v>
      </c>
      <c r="B63" s="112" t="s">
        <v>1948</v>
      </c>
      <c r="C63" s="103" t="s">
        <v>446</v>
      </c>
      <c r="D63" s="118"/>
      <c r="E63" s="126" t="s">
        <v>0</v>
      </c>
      <c r="F63" s="106"/>
      <c r="G63" s="106"/>
      <c r="H63" s="106"/>
      <c r="I63" s="106"/>
      <c r="J63" s="106"/>
      <c r="K63" s="103"/>
      <c r="L63" s="103"/>
      <c r="M63" s="103"/>
      <c r="N63" s="103"/>
      <c r="O63" s="103"/>
      <c r="P63" s="162">
        <f t="shared" si="3"/>
        <v>0</v>
      </c>
      <c r="Q63" s="163" t="str">
        <f>IF(P63=0,"",VLOOKUP((P63&amp;K63)*1,Tab_Matriz_Processos!$C:$D,2,FALSE))</f>
        <v/>
      </c>
      <c r="R63" s="107"/>
      <c r="S63" s="107"/>
      <c r="T63" s="107"/>
      <c r="U63" s="107"/>
      <c r="V63" s="119"/>
      <c r="W63" s="120"/>
      <c r="X63" s="121"/>
      <c r="Y63" s="120"/>
      <c r="Z63" s="121"/>
      <c r="AA63" s="172"/>
      <c r="AB63" s="121"/>
      <c r="AC63" s="120"/>
      <c r="AD63" s="123"/>
      <c r="AE63" s="109"/>
      <c r="AF63" s="103"/>
      <c r="AG63" s="103"/>
      <c r="AH63" s="103"/>
      <c r="AI63" s="103"/>
      <c r="AJ63" s="103"/>
      <c r="AK63" s="103"/>
      <c r="AL63" s="110" t="str">
        <f>IFERROR(ROUND(VLOOKUP(AF63,Dicionario!$B$562:$C$566,2,FALSE),0),"")</f>
        <v/>
      </c>
      <c r="AM63" s="110" t="str">
        <f>IFERROR(ROUND(VLOOKUP(AG63,Dicionario!$B$575:$C$579,2,FALSE),0),"")</f>
        <v/>
      </c>
      <c r="AN63" s="110" t="str">
        <f>IFERROR(ROUND(VLOOKUP(AH63,Dicionario!$B$588:$C$592,2,FALSE),0),"")</f>
        <v/>
      </c>
      <c r="AO63" s="110" t="str">
        <f>IFERROR(ROUND(VLOOKUP(AI63,Dicionario!$B$601:$C$605,2,FALSE),0),"")</f>
        <v/>
      </c>
      <c r="AP63" s="110" t="str">
        <f>IFERROR(ROUND(VLOOKUP(AJ63,Dicionario!$B$614:$C$618,2,FALSE),0),"")</f>
        <v/>
      </c>
      <c r="AQ63" s="130" t="e">
        <f t="shared" si="6"/>
        <v>#DIV/0!</v>
      </c>
      <c r="AR63" s="124" t="e">
        <f>VLOOKUP(ROUND(AVERAGE(AL63:AP63),0),Dicionario!$C$648:$H$652,6,FALSE)</f>
        <v>#DIV/0!</v>
      </c>
      <c r="AS63" s="111" t="e">
        <f>IF(SUM(AL63:AP63)=0,"",(VLOOKUP(AE63,Dicionario!$B$547:$C$551,2,FALSE)+5)/2)*AQ63</f>
        <v>#VALUE!</v>
      </c>
      <c r="AT63" s="112" t="e">
        <f t="shared" si="4"/>
        <v>#VALUE!</v>
      </c>
      <c r="AU63" s="108"/>
      <c r="AV63" s="108"/>
      <c r="AW63" s="108"/>
      <c r="AX63" s="108"/>
      <c r="AY63" s="103"/>
      <c r="AZ63" s="113" t="e">
        <f>AVERAGE(VLOOKUP(AE63,Dicionario!$B$547:$C$551,2,FALSE),VLOOKUP($AY63,Dicionario!$B$955:$F$959,2,FALSE))</f>
        <v>#N/A</v>
      </c>
      <c r="BA63" s="114" t="e">
        <f t="shared" si="7"/>
        <v>#VALUE!</v>
      </c>
      <c r="BB63" s="115" t="e">
        <f t="shared" si="5"/>
        <v>#VALUE!</v>
      </c>
      <c r="BC63" s="105"/>
      <c r="BD63" s="106"/>
      <c r="BE63" s="106"/>
      <c r="BF63" s="106"/>
      <c r="BG63" s="106"/>
      <c r="BH63" s="106"/>
      <c r="BI63" s="116"/>
      <c r="BJ63" s="116"/>
      <c r="BK63" s="117"/>
      <c r="BL63" s="164"/>
    </row>
    <row r="64" spans="1:64" ht="57" customHeight="1" x14ac:dyDescent="0.3">
      <c r="A64" s="125">
        <f t="shared" si="2"/>
        <v>60</v>
      </c>
      <c r="B64" s="112" t="s">
        <v>1948</v>
      </c>
      <c r="C64" s="103" t="s">
        <v>446</v>
      </c>
      <c r="D64" s="118"/>
      <c r="E64" s="126" t="s">
        <v>0</v>
      </c>
      <c r="F64" s="106"/>
      <c r="G64" s="106"/>
      <c r="H64" s="106"/>
      <c r="I64" s="106"/>
      <c r="J64" s="106"/>
      <c r="K64" s="103"/>
      <c r="L64" s="103"/>
      <c r="M64" s="103"/>
      <c r="N64" s="103"/>
      <c r="O64" s="103"/>
      <c r="P64" s="162">
        <f t="shared" si="3"/>
        <v>0</v>
      </c>
      <c r="Q64" s="163" t="str">
        <f>IF(P64=0,"",VLOOKUP((P64&amp;K64)*1,Tab_Matriz_Processos!$C:$D,2,FALSE))</f>
        <v/>
      </c>
      <c r="R64" s="107"/>
      <c r="S64" s="107"/>
      <c r="T64" s="107"/>
      <c r="U64" s="107"/>
      <c r="V64" s="119"/>
      <c r="W64" s="120"/>
      <c r="X64" s="121"/>
      <c r="Y64" s="120"/>
      <c r="Z64" s="121"/>
      <c r="AA64" s="172"/>
      <c r="AB64" s="121"/>
      <c r="AC64" s="120"/>
      <c r="AD64" s="123"/>
      <c r="AE64" s="109"/>
      <c r="AF64" s="103"/>
      <c r="AG64" s="103"/>
      <c r="AH64" s="103"/>
      <c r="AI64" s="103"/>
      <c r="AJ64" s="103"/>
      <c r="AK64" s="103"/>
      <c r="AL64" s="110" t="str">
        <f>IFERROR(ROUND(VLOOKUP(AF64,Dicionario!$B$562:$C$566,2,FALSE),0),"")</f>
        <v/>
      </c>
      <c r="AM64" s="110" t="str">
        <f>IFERROR(ROUND(VLOOKUP(AG64,Dicionario!$B$575:$C$579,2,FALSE),0),"")</f>
        <v/>
      </c>
      <c r="AN64" s="110" t="str">
        <f>IFERROR(ROUND(VLOOKUP(AH64,Dicionario!$B$588:$C$592,2,FALSE),0),"")</f>
        <v/>
      </c>
      <c r="AO64" s="110" t="str">
        <f>IFERROR(ROUND(VLOOKUP(AI64,Dicionario!$B$601:$C$605,2,FALSE),0),"")</f>
        <v/>
      </c>
      <c r="AP64" s="110" t="str">
        <f>IFERROR(ROUND(VLOOKUP(AJ64,Dicionario!$B$614:$C$618,2,FALSE),0),"")</f>
        <v/>
      </c>
      <c r="AQ64" s="130" t="e">
        <f t="shared" si="6"/>
        <v>#DIV/0!</v>
      </c>
      <c r="AR64" s="124" t="e">
        <f>VLOOKUP(ROUND(AVERAGE(AL64:AP64),0),Dicionario!$C$648:$H$652,6,FALSE)</f>
        <v>#DIV/0!</v>
      </c>
      <c r="AS64" s="111" t="e">
        <f>IF(SUM(AL64:AP64)=0,"",(VLOOKUP(AE64,Dicionario!$B$547:$C$551,2,FALSE)+5)/2)*AQ64</f>
        <v>#VALUE!</v>
      </c>
      <c r="AT64" s="112" t="e">
        <f t="shared" si="4"/>
        <v>#VALUE!</v>
      </c>
      <c r="AU64" s="108"/>
      <c r="AV64" s="108"/>
      <c r="AW64" s="108"/>
      <c r="AX64" s="108"/>
      <c r="AY64" s="103"/>
      <c r="AZ64" s="113" t="e">
        <f>AVERAGE(VLOOKUP(AE64,Dicionario!$B$547:$C$551,2,FALSE),VLOOKUP($AY64,Dicionario!$B$955:$F$959,2,FALSE))</f>
        <v>#N/A</v>
      </c>
      <c r="BA64" s="114" t="e">
        <f t="shared" si="7"/>
        <v>#VALUE!</v>
      </c>
      <c r="BB64" s="115" t="e">
        <f t="shared" si="5"/>
        <v>#VALUE!</v>
      </c>
      <c r="BC64" s="105"/>
      <c r="BD64" s="106"/>
      <c r="BE64" s="106"/>
      <c r="BF64" s="106"/>
      <c r="BG64" s="106"/>
      <c r="BH64" s="106"/>
      <c r="BI64" s="116"/>
      <c r="BJ64" s="116"/>
      <c r="BK64" s="117"/>
      <c r="BL64" s="164"/>
    </row>
    <row r="65" spans="1:64" ht="57" customHeight="1" x14ac:dyDescent="0.3">
      <c r="A65" s="125">
        <f t="shared" si="2"/>
        <v>61</v>
      </c>
      <c r="B65" s="112" t="s">
        <v>1948</v>
      </c>
      <c r="C65" s="103" t="s">
        <v>446</v>
      </c>
      <c r="D65" s="118"/>
      <c r="E65" s="126" t="s">
        <v>0</v>
      </c>
      <c r="F65" s="106"/>
      <c r="G65" s="106"/>
      <c r="H65" s="106"/>
      <c r="I65" s="106"/>
      <c r="J65" s="106"/>
      <c r="K65" s="103"/>
      <c r="L65" s="103"/>
      <c r="M65" s="103"/>
      <c r="N65" s="103"/>
      <c r="O65" s="103"/>
      <c r="P65" s="162">
        <f t="shared" si="3"/>
        <v>0</v>
      </c>
      <c r="Q65" s="163" t="str">
        <f>IF(P65=0,"",VLOOKUP((P65&amp;K65)*1,Tab_Matriz_Processos!$C:$D,2,FALSE))</f>
        <v/>
      </c>
      <c r="R65" s="107"/>
      <c r="S65" s="107"/>
      <c r="T65" s="107"/>
      <c r="U65" s="107"/>
      <c r="V65" s="119"/>
      <c r="W65" s="120"/>
      <c r="X65" s="121"/>
      <c r="Y65" s="120"/>
      <c r="Z65" s="121"/>
      <c r="AA65" s="172"/>
      <c r="AB65" s="121"/>
      <c r="AC65" s="120"/>
      <c r="AD65" s="123"/>
      <c r="AE65" s="109"/>
      <c r="AF65" s="103"/>
      <c r="AG65" s="103"/>
      <c r="AH65" s="103"/>
      <c r="AI65" s="103"/>
      <c r="AJ65" s="103"/>
      <c r="AK65" s="103"/>
      <c r="AL65" s="110" t="str">
        <f>IFERROR(ROUND(VLOOKUP(AF65,Dicionario!$B$562:$C$566,2,FALSE),0),"")</f>
        <v/>
      </c>
      <c r="AM65" s="110" t="str">
        <f>IFERROR(ROUND(VLOOKUP(AG65,Dicionario!$B$575:$C$579,2,FALSE),0),"")</f>
        <v/>
      </c>
      <c r="AN65" s="110" t="str">
        <f>IFERROR(ROUND(VLOOKUP(AH65,Dicionario!$B$588:$C$592,2,FALSE),0),"")</f>
        <v/>
      </c>
      <c r="AO65" s="110" t="str">
        <f>IFERROR(ROUND(VLOOKUP(AI65,Dicionario!$B$601:$C$605,2,FALSE),0),"")</f>
        <v/>
      </c>
      <c r="AP65" s="110" t="str">
        <f>IFERROR(ROUND(VLOOKUP(AJ65,Dicionario!$B$614:$C$618,2,FALSE),0),"")</f>
        <v/>
      </c>
      <c r="AQ65" s="130" t="e">
        <f t="shared" si="6"/>
        <v>#DIV/0!</v>
      </c>
      <c r="AR65" s="124" t="e">
        <f>VLOOKUP(ROUND(AVERAGE(AL65:AP65),0),Dicionario!$C$648:$H$652,6,FALSE)</f>
        <v>#DIV/0!</v>
      </c>
      <c r="AS65" s="111" t="e">
        <f>IF(SUM(AL65:AP65)=0,"",(VLOOKUP(AE65,Dicionario!$B$547:$C$551,2,FALSE)+5)/2)*AQ65</f>
        <v>#VALUE!</v>
      </c>
      <c r="AT65" s="112" t="e">
        <f t="shared" si="4"/>
        <v>#VALUE!</v>
      </c>
      <c r="AU65" s="108"/>
      <c r="AV65" s="108"/>
      <c r="AW65" s="108"/>
      <c r="AX65" s="108"/>
      <c r="AY65" s="103"/>
      <c r="AZ65" s="113" t="e">
        <f>AVERAGE(VLOOKUP(AE65,Dicionario!$B$547:$C$551,2,FALSE),VLOOKUP($AY65,Dicionario!$B$955:$F$959,2,FALSE))</f>
        <v>#N/A</v>
      </c>
      <c r="BA65" s="114" t="e">
        <f t="shared" si="7"/>
        <v>#VALUE!</v>
      </c>
      <c r="BB65" s="115" t="e">
        <f t="shared" si="5"/>
        <v>#VALUE!</v>
      </c>
      <c r="BC65" s="105"/>
      <c r="BD65" s="106"/>
      <c r="BE65" s="106"/>
      <c r="BF65" s="106"/>
      <c r="BG65" s="106"/>
      <c r="BH65" s="106"/>
      <c r="BI65" s="116"/>
      <c r="BJ65" s="116"/>
      <c r="BK65" s="117"/>
      <c r="BL65" s="164"/>
    </row>
    <row r="66" spans="1:64" ht="57" customHeight="1" x14ac:dyDescent="0.3">
      <c r="A66" s="125">
        <f t="shared" si="2"/>
        <v>62</v>
      </c>
      <c r="B66" s="112" t="s">
        <v>1948</v>
      </c>
      <c r="C66" s="103" t="s">
        <v>446</v>
      </c>
      <c r="D66" s="118"/>
      <c r="E66" s="126" t="s">
        <v>0</v>
      </c>
      <c r="F66" s="106"/>
      <c r="G66" s="106"/>
      <c r="H66" s="106"/>
      <c r="I66" s="106"/>
      <c r="J66" s="106"/>
      <c r="K66" s="103"/>
      <c r="L66" s="103"/>
      <c r="M66" s="103"/>
      <c r="N66" s="103"/>
      <c r="O66" s="103"/>
      <c r="P66" s="162">
        <f t="shared" si="3"/>
        <v>0</v>
      </c>
      <c r="Q66" s="163" t="str">
        <f>IF(P66=0,"",VLOOKUP((P66&amp;K66)*1,Tab_Matriz_Processos!$C:$D,2,FALSE))</f>
        <v/>
      </c>
      <c r="R66" s="107"/>
      <c r="S66" s="107"/>
      <c r="T66" s="107"/>
      <c r="U66" s="107"/>
      <c r="V66" s="119"/>
      <c r="W66" s="120"/>
      <c r="X66" s="121"/>
      <c r="Y66" s="120"/>
      <c r="Z66" s="121"/>
      <c r="AA66" s="172"/>
      <c r="AB66" s="121"/>
      <c r="AC66" s="120"/>
      <c r="AD66" s="123"/>
      <c r="AE66" s="109"/>
      <c r="AF66" s="103"/>
      <c r="AG66" s="103"/>
      <c r="AH66" s="103"/>
      <c r="AI66" s="103"/>
      <c r="AJ66" s="103"/>
      <c r="AK66" s="103"/>
      <c r="AL66" s="110" t="str">
        <f>IFERROR(ROUND(VLOOKUP(AF66,Dicionario!$B$562:$C$566,2,FALSE),0),"")</f>
        <v/>
      </c>
      <c r="AM66" s="110" t="str">
        <f>IFERROR(ROUND(VLOOKUP(AG66,Dicionario!$B$575:$C$579,2,FALSE),0),"")</f>
        <v/>
      </c>
      <c r="AN66" s="110" t="str">
        <f>IFERROR(ROUND(VLOOKUP(AH66,Dicionario!$B$588:$C$592,2,FALSE),0),"")</f>
        <v/>
      </c>
      <c r="AO66" s="110" t="str">
        <f>IFERROR(ROUND(VLOOKUP(AI66,Dicionario!$B$601:$C$605,2,FALSE),0),"")</f>
        <v/>
      </c>
      <c r="AP66" s="110" t="str">
        <f>IFERROR(ROUND(VLOOKUP(AJ66,Dicionario!$B$614:$C$618,2,FALSE),0),"")</f>
        <v/>
      </c>
      <c r="AQ66" s="130" t="e">
        <f t="shared" si="6"/>
        <v>#DIV/0!</v>
      </c>
      <c r="AR66" s="124" t="e">
        <f>VLOOKUP(ROUND(AVERAGE(AL66:AP66),0),Dicionario!$C$648:$H$652,6,FALSE)</f>
        <v>#DIV/0!</v>
      </c>
      <c r="AS66" s="111" t="e">
        <f>IF(SUM(AL66:AP66)=0,"",(VLOOKUP(AE66,Dicionario!$B$547:$C$551,2,FALSE)+5)/2)*AQ66</f>
        <v>#VALUE!</v>
      </c>
      <c r="AT66" s="112" t="e">
        <f t="shared" si="4"/>
        <v>#VALUE!</v>
      </c>
      <c r="AU66" s="108"/>
      <c r="AV66" s="108"/>
      <c r="AW66" s="108"/>
      <c r="AX66" s="108"/>
      <c r="AY66" s="103"/>
      <c r="AZ66" s="113" t="e">
        <f>AVERAGE(VLOOKUP(AE66,Dicionario!$B$547:$C$551,2,FALSE),VLOOKUP($AY66,Dicionario!$B$955:$F$959,2,FALSE))</f>
        <v>#N/A</v>
      </c>
      <c r="BA66" s="114" t="e">
        <f t="shared" si="7"/>
        <v>#VALUE!</v>
      </c>
      <c r="BB66" s="115" t="e">
        <f t="shared" si="5"/>
        <v>#VALUE!</v>
      </c>
      <c r="BC66" s="105"/>
      <c r="BD66" s="106"/>
      <c r="BE66" s="106"/>
      <c r="BF66" s="106"/>
      <c r="BG66" s="106"/>
      <c r="BH66" s="106"/>
      <c r="BI66" s="116"/>
      <c r="BJ66" s="116"/>
      <c r="BK66" s="117"/>
      <c r="BL66" s="164"/>
    </row>
    <row r="67" spans="1:64" ht="57" customHeight="1" x14ac:dyDescent="0.3">
      <c r="A67" s="125">
        <f t="shared" si="2"/>
        <v>63</v>
      </c>
      <c r="B67" s="112" t="s">
        <v>1948</v>
      </c>
      <c r="C67" s="103" t="s">
        <v>446</v>
      </c>
      <c r="D67" s="118"/>
      <c r="E67" s="126" t="s">
        <v>0</v>
      </c>
      <c r="F67" s="106"/>
      <c r="G67" s="106"/>
      <c r="H67" s="106"/>
      <c r="I67" s="106"/>
      <c r="J67" s="106"/>
      <c r="K67" s="103"/>
      <c r="L67" s="103"/>
      <c r="M67" s="103"/>
      <c r="N67" s="103"/>
      <c r="O67" s="103"/>
      <c r="P67" s="162">
        <f t="shared" si="3"/>
        <v>0</v>
      </c>
      <c r="Q67" s="163" t="str">
        <f>IF(P67=0,"",VLOOKUP((P67&amp;K67)*1,Tab_Matriz_Processos!$C:$D,2,FALSE))</f>
        <v/>
      </c>
      <c r="R67" s="107"/>
      <c r="S67" s="107"/>
      <c r="T67" s="107"/>
      <c r="U67" s="107"/>
      <c r="V67" s="119"/>
      <c r="W67" s="120"/>
      <c r="X67" s="121"/>
      <c r="Y67" s="120"/>
      <c r="Z67" s="121"/>
      <c r="AA67" s="172"/>
      <c r="AB67" s="121"/>
      <c r="AC67" s="120"/>
      <c r="AD67" s="123"/>
      <c r="AE67" s="109"/>
      <c r="AF67" s="103"/>
      <c r="AG67" s="103"/>
      <c r="AH67" s="103"/>
      <c r="AI67" s="103"/>
      <c r="AJ67" s="103"/>
      <c r="AK67" s="103"/>
      <c r="AL67" s="110" t="str">
        <f>IFERROR(ROUND(VLOOKUP(AF67,Dicionario!$B$562:$C$566,2,FALSE),0),"")</f>
        <v/>
      </c>
      <c r="AM67" s="110" t="str">
        <f>IFERROR(ROUND(VLOOKUP(AG67,Dicionario!$B$575:$C$579,2,FALSE),0),"")</f>
        <v/>
      </c>
      <c r="AN67" s="110" t="str">
        <f>IFERROR(ROUND(VLOOKUP(AH67,Dicionario!$B$588:$C$592,2,FALSE),0),"")</f>
        <v/>
      </c>
      <c r="AO67" s="110" t="str">
        <f>IFERROR(ROUND(VLOOKUP(AI67,Dicionario!$B$601:$C$605,2,FALSE),0),"")</f>
        <v/>
      </c>
      <c r="AP67" s="110" t="str">
        <f>IFERROR(ROUND(VLOOKUP(AJ67,Dicionario!$B$614:$C$618,2,FALSE),0),"")</f>
        <v/>
      </c>
      <c r="AQ67" s="130" t="e">
        <f t="shared" si="6"/>
        <v>#DIV/0!</v>
      </c>
      <c r="AR67" s="124" t="e">
        <f>VLOOKUP(ROUND(AVERAGE(AL67:AP67),0),Dicionario!$C$648:$H$652,6,FALSE)</f>
        <v>#DIV/0!</v>
      </c>
      <c r="AS67" s="111" t="e">
        <f>IF(SUM(AL67:AP67)=0,"",(VLOOKUP(AE67,Dicionario!$B$547:$C$551,2,FALSE)+5)/2)*AQ67</f>
        <v>#VALUE!</v>
      </c>
      <c r="AT67" s="112" t="e">
        <f t="shared" si="4"/>
        <v>#VALUE!</v>
      </c>
      <c r="AU67" s="108"/>
      <c r="AV67" s="108"/>
      <c r="AW67" s="108"/>
      <c r="AX67" s="108"/>
      <c r="AY67" s="103"/>
      <c r="AZ67" s="113" t="e">
        <f>AVERAGE(VLOOKUP(AE67,Dicionario!$B$547:$C$551,2,FALSE),VLOOKUP($AY67,Dicionario!$B$955:$F$959,2,FALSE))</f>
        <v>#N/A</v>
      </c>
      <c r="BA67" s="114" t="e">
        <f t="shared" si="7"/>
        <v>#VALUE!</v>
      </c>
      <c r="BB67" s="115" t="e">
        <f t="shared" si="5"/>
        <v>#VALUE!</v>
      </c>
      <c r="BC67" s="105"/>
      <c r="BD67" s="106"/>
      <c r="BE67" s="106"/>
      <c r="BF67" s="106"/>
      <c r="BG67" s="106"/>
      <c r="BH67" s="106"/>
      <c r="BI67" s="116"/>
      <c r="BJ67" s="116"/>
      <c r="BK67" s="117"/>
      <c r="BL67" s="164"/>
    </row>
    <row r="68" spans="1:64" ht="57" customHeight="1" x14ac:dyDescent="0.3">
      <c r="A68" s="125">
        <f t="shared" si="2"/>
        <v>64</v>
      </c>
      <c r="B68" s="112" t="s">
        <v>1948</v>
      </c>
      <c r="C68" s="103" t="s">
        <v>446</v>
      </c>
      <c r="D68" s="118"/>
      <c r="E68" s="126" t="s">
        <v>0</v>
      </c>
      <c r="F68" s="106"/>
      <c r="G68" s="106"/>
      <c r="H68" s="106"/>
      <c r="I68" s="106"/>
      <c r="J68" s="106"/>
      <c r="K68" s="103"/>
      <c r="L68" s="103"/>
      <c r="M68" s="103"/>
      <c r="N68" s="103"/>
      <c r="O68" s="103"/>
      <c r="P68" s="162">
        <f t="shared" si="3"/>
        <v>0</v>
      </c>
      <c r="Q68" s="163" t="str">
        <f>IF(P68=0,"",VLOOKUP((P68&amp;K68)*1,Tab_Matriz_Processos!$C:$D,2,FALSE))</f>
        <v/>
      </c>
      <c r="R68" s="107"/>
      <c r="S68" s="107"/>
      <c r="T68" s="107"/>
      <c r="U68" s="107"/>
      <c r="V68" s="119"/>
      <c r="W68" s="120"/>
      <c r="X68" s="121"/>
      <c r="Y68" s="120"/>
      <c r="Z68" s="121"/>
      <c r="AA68" s="172"/>
      <c r="AB68" s="121"/>
      <c r="AC68" s="120"/>
      <c r="AD68" s="123"/>
      <c r="AE68" s="109"/>
      <c r="AF68" s="103"/>
      <c r="AG68" s="103"/>
      <c r="AH68" s="103"/>
      <c r="AI68" s="103"/>
      <c r="AJ68" s="103"/>
      <c r="AK68" s="103"/>
      <c r="AL68" s="110" t="str">
        <f>IFERROR(ROUND(VLOOKUP(AF68,Dicionario!$B$562:$C$566,2,FALSE),0),"")</f>
        <v/>
      </c>
      <c r="AM68" s="110" t="str">
        <f>IFERROR(ROUND(VLOOKUP(AG68,Dicionario!$B$575:$C$579,2,FALSE),0),"")</f>
        <v/>
      </c>
      <c r="AN68" s="110" t="str">
        <f>IFERROR(ROUND(VLOOKUP(AH68,Dicionario!$B$588:$C$592,2,FALSE),0),"")</f>
        <v/>
      </c>
      <c r="AO68" s="110" t="str">
        <f>IFERROR(ROUND(VLOOKUP(AI68,Dicionario!$B$601:$C$605,2,FALSE),0),"")</f>
        <v/>
      </c>
      <c r="AP68" s="110" t="str">
        <f>IFERROR(ROUND(VLOOKUP(AJ68,Dicionario!$B$614:$C$618,2,FALSE),0),"")</f>
        <v/>
      </c>
      <c r="AQ68" s="130" t="e">
        <f t="shared" si="6"/>
        <v>#DIV/0!</v>
      </c>
      <c r="AR68" s="124" t="e">
        <f>VLOOKUP(ROUND(AVERAGE(AL68:AP68),0),Dicionario!$C$648:$H$652,6,FALSE)</f>
        <v>#DIV/0!</v>
      </c>
      <c r="AS68" s="111" t="e">
        <f>IF(SUM(AL68:AP68)=0,"",(VLOOKUP(AE68,Dicionario!$B$547:$C$551,2,FALSE)+5)/2)*AQ68</f>
        <v>#VALUE!</v>
      </c>
      <c r="AT68" s="112" t="e">
        <f t="shared" si="4"/>
        <v>#VALUE!</v>
      </c>
      <c r="AU68" s="108"/>
      <c r="AV68" s="108"/>
      <c r="AW68" s="108"/>
      <c r="AX68" s="108"/>
      <c r="AY68" s="103"/>
      <c r="AZ68" s="113" t="e">
        <f>AVERAGE(VLOOKUP(AE68,Dicionario!$B$547:$C$551,2,FALSE),VLOOKUP($AY68,Dicionario!$B$955:$F$959,2,FALSE))</f>
        <v>#N/A</v>
      </c>
      <c r="BA68" s="114" t="e">
        <f t="shared" si="7"/>
        <v>#VALUE!</v>
      </c>
      <c r="BB68" s="115" t="e">
        <f t="shared" si="5"/>
        <v>#VALUE!</v>
      </c>
      <c r="BC68" s="105"/>
      <c r="BD68" s="106"/>
      <c r="BE68" s="106"/>
      <c r="BF68" s="106"/>
      <c r="BG68" s="106"/>
      <c r="BH68" s="106"/>
      <c r="BI68" s="116"/>
      <c r="BJ68" s="116"/>
      <c r="BK68" s="117"/>
      <c r="BL68" s="164"/>
    </row>
    <row r="69" spans="1:64" ht="57" customHeight="1" x14ac:dyDescent="0.3">
      <c r="A69" s="125">
        <f t="shared" si="2"/>
        <v>65</v>
      </c>
      <c r="B69" s="112" t="s">
        <v>1948</v>
      </c>
      <c r="C69" s="103" t="s">
        <v>446</v>
      </c>
      <c r="D69" s="118"/>
      <c r="E69" s="126" t="s">
        <v>0</v>
      </c>
      <c r="F69" s="106"/>
      <c r="G69" s="106"/>
      <c r="H69" s="106"/>
      <c r="I69" s="106"/>
      <c r="J69" s="106"/>
      <c r="K69" s="103"/>
      <c r="L69" s="103"/>
      <c r="M69" s="103"/>
      <c r="N69" s="103"/>
      <c r="O69" s="103"/>
      <c r="P69" s="162">
        <f t="shared" si="3"/>
        <v>0</v>
      </c>
      <c r="Q69" s="163" t="str">
        <f>IF(P69=0,"",VLOOKUP((P69&amp;K69)*1,Tab_Matriz_Processos!$C:$D,2,FALSE))</f>
        <v/>
      </c>
      <c r="R69" s="107"/>
      <c r="S69" s="107"/>
      <c r="T69" s="107"/>
      <c r="U69" s="107"/>
      <c r="V69" s="119"/>
      <c r="W69" s="120"/>
      <c r="X69" s="121"/>
      <c r="Y69" s="120"/>
      <c r="Z69" s="121"/>
      <c r="AA69" s="172"/>
      <c r="AB69" s="121"/>
      <c r="AC69" s="120"/>
      <c r="AD69" s="123"/>
      <c r="AE69" s="109"/>
      <c r="AF69" s="103"/>
      <c r="AG69" s="103"/>
      <c r="AH69" s="103"/>
      <c r="AI69" s="103"/>
      <c r="AJ69" s="103"/>
      <c r="AK69" s="103"/>
      <c r="AL69" s="110" t="str">
        <f>IFERROR(ROUND(VLOOKUP(AF69,Dicionario!$B$562:$C$566,2,FALSE),0),"")</f>
        <v/>
      </c>
      <c r="AM69" s="110" t="str">
        <f>IFERROR(ROUND(VLOOKUP(AG69,Dicionario!$B$575:$C$579,2,FALSE),0),"")</f>
        <v/>
      </c>
      <c r="AN69" s="110" t="str">
        <f>IFERROR(ROUND(VLOOKUP(AH69,Dicionario!$B$588:$C$592,2,FALSE),0),"")</f>
        <v/>
      </c>
      <c r="AO69" s="110" t="str">
        <f>IFERROR(ROUND(VLOOKUP(AI69,Dicionario!$B$601:$C$605,2,FALSE),0),"")</f>
        <v/>
      </c>
      <c r="AP69" s="110" t="str">
        <f>IFERROR(ROUND(VLOOKUP(AJ69,Dicionario!$B$614:$C$618,2,FALSE),0),"")</f>
        <v/>
      </c>
      <c r="AQ69" s="130" t="e">
        <f t="shared" ref="AQ69:AQ100" si="8">ROUND(AVERAGE(AL69:AP69),0)</f>
        <v>#DIV/0!</v>
      </c>
      <c r="AR69" s="124" t="e">
        <f>VLOOKUP(ROUND(AVERAGE(AL69:AP69),0),Dicionario!$C$648:$H$652,6,FALSE)</f>
        <v>#DIV/0!</v>
      </c>
      <c r="AS69" s="111" t="e">
        <f>IF(SUM(AL69:AP69)=0,"",(VLOOKUP(AE69,Dicionario!$B$547:$C$551,2,FALSE)+5)/2)*AQ69</f>
        <v>#VALUE!</v>
      </c>
      <c r="AT69" s="112" t="e">
        <f t="shared" si="4"/>
        <v>#VALUE!</v>
      </c>
      <c r="AU69" s="108"/>
      <c r="AV69" s="108"/>
      <c r="AW69" s="108"/>
      <c r="AX69" s="108"/>
      <c r="AY69" s="103"/>
      <c r="AZ69" s="113" t="e">
        <f>AVERAGE(VLOOKUP(AE69,Dicionario!$B$547:$C$551,2,FALSE),VLOOKUP($AY69,Dicionario!$B$955:$F$959,2,FALSE))</f>
        <v>#N/A</v>
      </c>
      <c r="BA69" s="114" t="e">
        <f t="shared" ref="BA69:BA100" si="9">IF(OR($AS69="",$AY69=""),"",(AQ69*AZ69))</f>
        <v>#VALUE!</v>
      </c>
      <c r="BB69" s="115" t="e">
        <f t="shared" si="5"/>
        <v>#VALUE!</v>
      </c>
      <c r="BC69" s="105"/>
      <c r="BD69" s="106"/>
      <c r="BE69" s="106"/>
      <c r="BF69" s="106"/>
      <c r="BG69" s="106"/>
      <c r="BH69" s="106"/>
      <c r="BI69" s="116"/>
      <c r="BJ69" s="116"/>
      <c r="BK69" s="117"/>
      <c r="BL69" s="164"/>
    </row>
    <row r="70" spans="1:64" ht="57" customHeight="1" x14ac:dyDescent="0.3">
      <c r="A70" s="125">
        <f t="shared" ref="A70:A104" si="10">ROW()-4</f>
        <v>66</v>
      </c>
      <c r="B70" s="112" t="s">
        <v>1948</v>
      </c>
      <c r="C70" s="103" t="s">
        <v>446</v>
      </c>
      <c r="D70" s="118"/>
      <c r="E70" s="126" t="s">
        <v>0</v>
      </c>
      <c r="F70" s="106"/>
      <c r="G70" s="106"/>
      <c r="H70" s="106"/>
      <c r="I70" s="106"/>
      <c r="J70" s="106"/>
      <c r="K70" s="103"/>
      <c r="L70" s="103"/>
      <c r="M70" s="103"/>
      <c r="N70" s="103"/>
      <c r="O70" s="103"/>
      <c r="P70" s="162">
        <f t="shared" ref="P70:P104" si="11">IFERROR(ROUND(AVERAGE(L70:O70),0),0)</f>
        <v>0</v>
      </c>
      <c r="Q70" s="163" t="str">
        <f>IF(P70=0,"",VLOOKUP((P70&amp;K70)*1,Tab_Matriz_Processos!$C:$D,2,FALSE))</f>
        <v/>
      </c>
      <c r="R70" s="107"/>
      <c r="S70" s="107"/>
      <c r="T70" s="107"/>
      <c r="U70" s="107"/>
      <c r="V70" s="119"/>
      <c r="W70" s="120"/>
      <c r="X70" s="121"/>
      <c r="Y70" s="120"/>
      <c r="Z70" s="121"/>
      <c r="AA70" s="172"/>
      <c r="AB70" s="121"/>
      <c r="AC70" s="120"/>
      <c r="AD70" s="123"/>
      <c r="AE70" s="109"/>
      <c r="AF70" s="103"/>
      <c r="AG70" s="103"/>
      <c r="AH70" s="103"/>
      <c r="AI70" s="103"/>
      <c r="AJ70" s="103"/>
      <c r="AK70" s="103"/>
      <c r="AL70" s="110" t="str">
        <f>IFERROR(ROUND(VLOOKUP(AF70,Dicionario!$B$562:$C$566,2,FALSE),0),"")</f>
        <v/>
      </c>
      <c r="AM70" s="110" t="str">
        <f>IFERROR(ROUND(VLOOKUP(AG70,Dicionario!$B$575:$C$579,2,FALSE),0),"")</f>
        <v/>
      </c>
      <c r="AN70" s="110" t="str">
        <f>IFERROR(ROUND(VLOOKUP(AH70,Dicionario!$B$588:$C$592,2,FALSE),0),"")</f>
        <v/>
      </c>
      <c r="AO70" s="110" t="str">
        <f>IFERROR(ROUND(VLOOKUP(AI70,Dicionario!$B$601:$C$605,2,FALSE),0),"")</f>
        <v/>
      </c>
      <c r="AP70" s="110" t="str">
        <f>IFERROR(ROUND(VLOOKUP(AJ70,Dicionario!$B$614:$C$618,2,FALSE),0),"")</f>
        <v/>
      </c>
      <c r="AQ70" s="130" t="e">
        <f t="shared" si="8"/>
        <v>#DIV/0!</v>
      </c>
      <c r="AR70" s="124" t="e">
        <f>VLOOKUP(ROUND(AVERAGE(AL70:AP70),0),Dicionario!$C$648:$H$652,6,FALSE)</f>
        <v>#DIV/0!</v>
      </c>
      <c r="AS70" s="111" t="e">
        <f>IF(SUM(AL70:AP70)=0,"",(VLOOKUP(AE70,Dicionario!$B$547:$C$551,2,FALSE)+5)/2)*AQ70</f>
        <v>#VALUE!</v>
      </c>
      <c r="AT70" s="112" t="e">
        <f t="shared" ref="AT70:AT104" si="12">IF(AS70=0,"",IF(AS70&lt;5,"Risco Baixo",IF(AS70&lt;12,"Risco Moderado",IF(AS70&lt;20,"Risco Alto",IF(AS70&gt;=20,"Risco Extremo")))))</f>
        <v>#VALUE!</v>
      </c>
      <c r="AU70" s="108"/>
      <c r="AV70" s="108"/>
      <c r="AW70" s="108"/>
      <c r="AX70" s="108"/>
      <c r="AY70" s="103"/>
      <c r="AZ70" s="113" t="e">
        <f>AVERAGE(VLOOKUP(AE70,Dicionario!$B$547:$C$551,2,FALSE),VLOOKUP($AY70,Dicionario!$B$955:$F$959,2,FALSE))</f>
        <v>#N/A</v>
      </c>
      <c r="BA70" s="114" t="e">
        <f t="shared" si="9"/>
        <v>#VALUE!</v>
      </c>
      <c r="BB70" s="115" t="e">
        <f t="shared" ref="BB70:BB104" si="13">IF($BA70="","",IF($BA70&lt;5,"Risco Baixo",IF($BA70&lt;12,"Risco Moderado",IF($BA70&lt;20,"Risco Alto",IF($BA70&gt;=20,"Risco Extremo")))))</f>
        <v>#VALUE!</v>
      </c>
      <c r="BC70" s="105"/>
      <c r="BD70" s="106"/>
      <c r="BE70" s="106"/>
      <c r="BF70" s="106"/>
      <c r="BG70" s="106"/>
      <c r="BH70" s="106"/>
      <c r="BI70" s="116"/>
      <c r="BJ70" s="116"/>
      <c r="BK70" s="117"/>
      <c r="BL70" s="164"/>
    </row>
    <row r="71" spans="1:64" ht="57" customHeight="1" x14ac:dyDescent="0.3">
      <c r="A71" s="125">
        <f t="shared" si="10"/>
        <v>67</v>
      </c>
      <c r="B71" s="112" t="s">
        <v>1948</v>
      </c>
      <c r="C71" s="103" t="s">
        <v>446</v>
      </c>
      <c r="D71" s="118"/>
      <c r="E71" s="126" t="s">
        <v>0</v>
      </c>
      <c r="F71" s="106"/>
      <c r="G71" s="106"/>
      <c r="H71" s="106"/>
      <c r="I71" s="106"/>
      <c r="J71" s="106"/>
      <c r="K71" s="103"/>
      <c r="L71" s="103"/>
      <c r="M71" s="103"/>
      <c r="N71" s="103"/>
      <c r="O71" s="103"/>
      <c r="P71" s="162">
        <f t="shared" si="11"/>
        <v>0</v>
      </c>
      <c r="Q71" s="163" t="str">
        <f>IF(P71=0,"",VLOOKUP((P71&amp;K71)*1,Tab_Matriz_Processos!$C:$D,2,FALSE))</f>
        <v/>
      </c>
      <c r="R71" s="107"/>
      <c r="S71" s="107"/>
      <c r="T71" s="107"/>
      <c r="U71" s="107"/>
      <c r="V71" s="119"/>
      <c r="W71" s="120"/>
      <c r="X71" s="121"/>
      <c r="Y71" s="120"/>
      <c r="Z71" s="121"/>
      <c r="AA71" s="172"/>
      <c r="AB71" s="121"/>
      <c r="AC71" s="120"/>
      <c r="AD71" s="123"/>
      <c r="AE71" s="109"/>
      <c r="AF71" s="103"/>
      <c r="AG71" s="103"/>
      <c r="AH71" s="103"/>
      <c r="AI71" s="103"/>
      <c r="AJ71" s="103"/>
      <c r="AK71" s="103"/>
      <c r="AL71" s="110" t="str">
        <f>IFERROR(ROUND(VLOOKUP(AF71,Dicionario!$B$562:$C$566,2,FALSE),0),"")</f>
        <v/>
      </c>
      <c r="AM71" s="110" t="str">
        <f>IFERROR(ROUND(VLOOKUP(AG71,Dicionario!$B$575:$C$579,2,FALSE),0),"")</f>
        <v/>
      </c>
      <c r="AN71" s="110" t="str">
        <f>IFERROR(ROUND(VLOOKUP(AH71,Dicionario!$B$588:$C$592,2,FALSE),0),"")</f>
        <v/>
      </c>
      <c r="AO71" s="110" t="str">
        <f>IFERROR(ROUND(VLOOKUP(AI71,Dicionario!$B$601:$C$605,2,FALSE),0),"")</f>
        <v/>
      </c>
      <c r="AP71" s="110" t="str">
        <f>IFERROR(ROUND(VLOOKUP(AJ71,Dicionario!$B$614:$C$618,2,FALSE),0),"")</f>
        <v/>
      </c>
      <c r="AQ71" s="130" t="e">
        <f t="shared" si="8"/>
        <v>#DIV/0!</v>
      </c>
      <c r="AR71" s="124" t="e">
        <f>VLOOKUP(ROUND(AVERAGE(AL71:AP71),0),Dicionario!$C$648:$H$652,6,FALSE)</f>
        <v>#DIV/0!</v>
      </c>
      <c r="AS71" s="111" t="e">
        <f>IF(SUM(AL71:AP71)=0,"",(VLOOKUP(AE71,Dicionario!$B$547:$C$551,2,FALSE)+5)/2)*AQ71</f>
        <v>#VALUE!</v>
      </c>
      <c r="AT71" s="112" t="e">
        <f t="shared" si="12"/>
        <v>#VALUE!</v>
      </c>
      <c r="AU71" s="108"/>
      <c r="AV71" s="108"/>
      <c r="AW71" s="108"/>
      <c r="AX71" s="108"/>
      <c r="AY71" s="103"/>
      <c r="AZ71" s="113" t="e">
        <f>AVERAGE(VLOOKUP(AE71,Dicionario!$B$547:$C$551,2,FALSE),VLOOKUP($AY71,Dicionario!$B$955:$F$959,2,FALSE))</f>
        <v>#N/A</v>
      </c>
      <c r="BA71" s="114" t="e">
        <f t="shared" si="9"/>
        <v>#VALUE!</v>
      </c>
      <c r="BB71" s="115" t="e">
        <f t="shared" si="13"/>
        <v>#VALUE!</v>
      </c>
      <c r="BC71" s="105"/>
      <c r="BD71" s="106"/>
      <c r="BE71" s="106"/>
      <c r="BF71" s="106"/>
      <c r="BG71" s="106"/>
      <c r="BH71" s="106"/>
      <c r="BI71" s="116"/>
      <c r="BJ71" s="116"/>
      <c r="BK71" s="117"/>
      <c r="BL71" s="164"/>
    </row>
    <row r="72" spans="1:64" ht="57" customHeight="1" x14ac:dyDescent="0.3">
      <c r="A72" s="125">
        <f t="shared" si="10"/>
        <v>68</v>
      </c>
      <c r="B72" s="112" t="s">
        <v>1948</v>
      </c>
      <c r="C72" s="103" t="s">
        <v>446</v>
      </c>
      <c r="D72" s="118"/>
      <c r="E72" s="126" t="s">
        <v>0</v>
      </c>
      <c r="F72" s="106"/>
      <c r="G72" s="106"/>
      <c r="H72" s="106"/>
      <c r="I72" s="106"/>
      <c r="J72" s="106"/>
      <c r="K72" s="103"/>
      <c r="L72" s="103"/>
      <c r="M72" s="103"/>
      <c r="N72" s="103"/>
      <c r="O72" s="103"/>
      <c r="P72" s="162">
        <f t="shared" si="11"/>
        <v>0</v>
      </c>
      <c r="Q72" s="163" t="str">
        <f>IF(P72=0,"",VLOOKUP((P72&amp;K72)*1,Tab_Matriz_Processos!$C:$D,2,FALSE))</f>
        <v/>
      </c>
      <c r="R72" s="107"/>
      <c r="S72" s="107"/>
      <c r="T72" s="107"/>
      <c r="U72" s="107"/>
      <c r="V72" s="119"/>
      <c r="W72" s="120"/>
      <c r="X72" s="121"/>
      <c r="Y72" s="120"/>
      <c r="Z72" s="121"/>
      <c r="AA72" s="172"/>
      <c r="AB72" s="121"/>
      <c r="AC72" s="120"/>
      <c r="AD72" s="123"/>
      <c r="AE72" s="109"/>
      <c r="AF72" s="103"/>
      <c r="AG72" s="103"/>
      <c r="AH72" s="103"/>
      <c r="AI72" s="103"/>
      <c r="AJ72" s="103"/>
      <c r="AK72" s="103"/>
      <c r="AL72" s="110" t="str">
        <f>IFERROR(ROUND(VLOOKUP(AF72,Dicionario!$B$562:$C$566,2,FALSE),0),"")</f>
        <v/>
      </c>
      <c r="AM72" s="110" t="str">
        <f>IFERROR(ROUND(VLOOKUP(AG72,Dicionario!$B$575:$C$579,2,FALSE),0),"")</f>
        <v/>
      </c>
      <c r="AN72" s="110" t="str">
        <f>IFERROR(ROUND(VLOOKUP(AH72,Dicionario!$B$588:$C$592,2,FALSE),0),"")</f>
        <v/>
      </c>
      <c r="AO72" s="110" t="str">
        <f>IFERROR(ROUND(VLOOKUP(AI72,Dicionario!$B$601:$C$605,2,FALSE),0),"")</f>
        <v/>
      </c>
      <c r="AP72" s="110" t="str">
        <f>IFERROR(ROUND(VLOOKUP(AJ72,Dicionario!$B$614:$C$618,2,FALSE),0),"")</f>
        <v/>
      </c>
      <c r="AQ72" s="130" t="e">
        <f t="shared" si="8"/>
        <v>#DIV/0!</v>
      </c>
      <c r="AR72" s="124" t="e">
        <f>VLOOKUP(ROUND(AVERAGE(AL72:AP72),0),Dicionario!$C$648:$H$652,6,FALSE)</f>
        <v>#DIV/0!</v>
      </c>
      <c r="AS72" s="111" t="e">
        <f>IF(SUM(AL72:AP72)=0,"",(VLOOKUP(AE72,Dicionario!$B$547:$C$551,2,FALSE)+5)/2)*AQ72</f>
        <v>#VALUE!</v>
      </c>
      <c r="AT72" s="112" t="e">
        <f t="shared" si="12"/>
        <v>#VALUE!</v>
      </c>
      <c r="AU72" s="108"/>
      <c r="AV72" s="108"/>
      <c r="AW72" s="108"/>
      <c r="AX72" s="108"/>
      <c r="AY72" s="103"/>
      <c r="AZ72" s="113" t="e">
        <f>AVERAGE(VLOOKUP(AE72,Dicionario!$B$547:$C$551,2,FALSE),VLOOKUP($AY72,Dicionario!$B$955:$F$959,2,FALSE))</f>
        <v>#N/A</v>
      </c>
      <c r="BA72" s="114" t="e">
        <f t="shared" si="9"/>
        <v>#VALUE!</v>
      </c>
      <c r="BB72" s="115" t="e">
        <f t="shared" si="13"/>
        <v>#VALUE!</v>
      </c>
      <c r="BC72" s="105"/>
      <c r="BD72" s="106"/>
      <c r="BE72" s="106"/>
      <c r="BF72" s="106"/>
      <c r="BG72" s="106"/>
      <c r="BH72" s="106"/>
      <c r="BI72" s="116"/>
      <c r="BJ72" s="116"/>
      <c r="BK72" s="117"/>
      <c r="BL72" s="164"/>
    </row>
    <row r="73" spans="1:64" ht="57" customHeight="1" x14ac:dyDescent="0.3">
      <c r="A73" s="125">
        <f t="shared" si="10"/>
        <v>69</v>
      </c>
      <c r="B73" s="112" t="s">
        <v>1948</v>
      </c>
      <c r="C73" s="103" t="s">
        <v>446</v>
      </c>
      <c r="D73" s="118"/>
      <c r="E73" s="126" t="s">
        <v>0</v>
      </c>
      <c r="F73" s="106"/>
      <c r="G73" s="106"/>
      <c r="H73" s="106"/>
      <c r="I73" s="106"/>
      <c r="J73" s="106"/>
      <c r="K73" s="103"/>
      <c r="L73" s="103"/>
      <c r="M73" s="103"/>
      <c r="N73" s="103"/>
      <c r="O73" s="103"/>
      <c r="P73" s="162">
        <f t="shared" si="11"/>
        <v>0</v>
      </c>
      <c r="Q73" s="163" t="str">
        <f>IF(P73=0,"",VLOOKUP((P73&amp;K73)*1,Tab_Matriz_Processos!$C:$D,2,FALSE))</f>
        <v/>
      </c>
      <c r="R73" s="107"/>
      <c r="S73" s="107"/>
      <c r="T73" s="107"/>
      <c r="U73" s="107"/>
      <c r="V73" s="119"/>
      <c r="W73" s="120"/>
      <c r="X73" s="121"/>
      <c r="Y73" s="120"/>
      <c r="Z73" s="121"/>
      <c r="AA73" s="172"/>
      <c r="AB73" s="121"/>
      <c r="AC73" s="120"/>
      <c r="AD73" s="123"/>
      <c r="AE73" s="109"/>
      <c r="AF73" s="103"/>
      <c r="AG73" s="103"/>
      <c r="AH73" s="103"/>
      <c r="AI73" s="103"/>
      <c r="AJ73" s="103"/>
      <c r="AK73" s="103"/>
      <c r="AL73" s="110" t="str">
        <f>IFERROR(ROUND(VLOOKUP(AF73,Dicionario!$B$562:$C$566,2,FALSE),0),"")</f>
        <v/>
      </c>
      <c r="AM73" s="110" t="str">
        <f>IFERROR(ROUND(VLOOKUP(AG73,Dicionario!$B$575:$C$579,2,FALSE),0),"")</f>
        <v/>
      </c>
      <c r="AN73" s="110" t="str">
        <f>IFERROR(ROUND(VLOOKUP(AH73,Dicionario!$B$588:$C$592,2,FALSE),0),"")</f>
        <v/>
      </c>
      <c r="AO73" s="110" t="str">
        <f>IFERROR(ROUND(VLOOKUP(AI73,Dicionario!$B$601:$C$605,2,FALSE),0),"")</f>
        <v/>
      </c>
      <c r="AP73" s="110" t="str">
        <f>IFERROR(ROUND(VLOOKUP(AJ73,Dicionario!$B$614:$C$618,2,FALSE),0),"")</f>
        <v/>
      </c>
      <c r="AQ73" s="130" t="e">
        <f t="shared" si="8"/>
        <v>#DIV/0!</v>
      </c>
      <c r="AR73" s="124" t="e">
        <f>VLOOKUP(ROUND(AVERAGE(AL73:AP73),0),Dicionario!$C$648:$H$652,6,FALSE)</f>
        <v>#DIV/0!</v>
      </c>
      <c r="AS73" s="111" t="e">
        <f>IF(SUM(AL73:AP73)=0,"",(VLOOKUP(AE73,Dicionario!$B$547:$C$551,2,FALSE)+5)/2)*AQ73</f>
        <v>#VALUE!</v>
      </c>
      <c r="AT73" s="112" t="e">
        <f t="shared" si="12"/>
        <v>#VALUE!</v>
      </c>
      <c r="AU73" s="108"/>
      <c r="AV73" s="108"/>
      <c r="AW73" s="108"/>
      <c r="AX73" s="108"/>
      <c r="AY73" s="103"/>
      <c r="AZ73" s="113" t="e">
        <f>AVERAGE(VLOOKUP(AE73,Dicionario!$B$547:$C$551,2,FALSE),VLOOKUP($AY73,Dicionario!$B$955:$F$959,2,FALSE))</f>
        <v>#N/A</v>
      </c>
      <c r="BA73" s="114" t="e">
        <f t="shared" si="9"/>
        <v>#VALUE!</v>
      </c>
      <c r="BB73" s="115" t="e">
        <f t="shared" si="13"/>
        <v>#VALUE!</v>
      </c>
      <c r="BC73" s="105"/>
      <c r="BD73" s="106"/>
      <c r="BE73" s="106"/>
      <c r="BF73" s="106"/>
      <c r="BG73" s="106"/>
      <c r="BH73" s="106"/>
      <c r="BI73" s="116"/>
      <c r="BJ73" s="116"/>
      <c r="BK73" s="117"/>
      <c r="BL73" s="164"/>
    </row>
    <row r="74" spans="1:64" ht="57" customHeight="1" x14ac:dyDescent="0.3">
      <c r="A74" s="125">
        <f t="shared" si="10"/>
        <v>70</v>
      </c>
      <c r="B74" s="112" t="s">
        <v>1948</v>
      </c>
      <c r="C74" s="103" t="s">
        <v>446</v>
      </c>
      <c r="D74" s="118"/>
      <c r="E74" s="126" t="s">
        <v>0</v>
      </c>
      <c r="F74" s="106"/>
      <c r="G74" s="106"/>
      <c r="H74" s="106"/>
      <c r="I74" s="106"/>
      <c r="J74" s="106"/>
      <c r="K74" s="103"/>
      <c r="L74" s="103"/>
      <c r="M74" s="103"/>
      <c r="N74" s="103"/>
      <c r="O74" s="103"/>
      <c r="P74" s="162">
        <f t="shared" si="11"/>
        <v>0</v>
      </c>
      <c r="Q74" s="163" t="str">
        <f>IF(P74=0,"",VLOOKUP((P74&amp;K74)*1,Tab_Matriz_Processos!$C:$D,2,FALSE))</f>
        <v/>
      </c>
      <c r="R74" s="107"/>
      <c r="S74" s="107"/>
      <c r="T74" s="107"/>
      <c r="U74" s="107"/>
      <c r="V74" s="119"/>
      <c r="W74" s="120"/>
      <c r="X74" s="121"/>
      <c r="Y74" s="120"/>
      <c r="Z74" s="121"/>
      <c r="AA74" s="172"/>
      <c r="AB74" s="121"/>
      <c r="AC74" s="120"/>
      <c r="AD74" s="123"/>
      <c r="AE74" s="109"/>
      <c r="AF74" s="103"/>
      <c r="AG74" s="103"/>
      <c r="AH74" s="103"/>
      <c r="AI74" s="103"/>
      <c r="AJ74" s="103"/>
      <c r="AK74" s="103"/>
      <c r="AL74" s="110" t="str">
        <f>IFERROR(ROUND(VLOOKUP(AF74,Dicionario!$B$562:$C$566,2,FALSE),0),"")</f>
        <v/>
      </c>
      <c r="AM74" s="110" t="str">
        <f>IFERROR(ROUND(VLOOKUP(AG74,Dicionario!$B$575:$C$579,2,FALSE),0),"")</f>
        <v/>
      </c>
      <c r="AN74" s="110" t="str">
        <f>IFERROR(ROUND(VLOOKUP(AH74,Dicionario!$B$588:$C$592,2,FALSE),0),"")</f>
        <v/>
      </c>
      <c r="AO74" s="110" t="str">
        <f>IFERROR(ROUND(VLOOKUP(AI74,Dicionario!$B$601:$C$605,2,FALSE),0),"")</f>
        <v/>
      </c>
      <c r="AP74" s="110" t="str">
        <f>IFERROR(ROUND(VLOOKUP(AJ74,Dicionario!$B$614:$C$618,2,FALSE),0),"")</f>
        <v/>
      </c>
      <c r="AQ74" s="130" t="e">
        <f t="shared" si="8"/>
        <v>#DIV/0!</v>
      </c>
      <c r="AR74" s="124" t="e">
        <f>VLOOKUP(ROUND(AVERAGE(AL74:AP74),0),Dicionario!$C$648:$H$652,6,FALSE)</f>
        <v>#DIV/0!</v>
      </c>
      <c r="AS74" s="111" t="e">
        <f>IF(SUM(AL74:AP74)=0,"",(VLOOKUP(AE74,Dicionario!$B$547:$C$551,2,FALSE)+5)/2)*AQ74</f>
        <v>#VALUE!</v>
      </c>
      <c r="AT74" s="112" t="e">
        <f t="shared" si="12"/>
        <v>#VALUE!</v>
      </c>
      <c r="AU74" s="108"/>
      <c r="AV74" s="108"/>
      <c r="AW74" s="108"/>
      <c r="AX74" s="108"/>
      <c r="AY74" s="103"/>
      <c r="AZ74" s="113" t="e">
        <f>AVERAGE(VLOOKUP(AE74,Dicionario!$B$547:$C$551,2,FALSE),VLOOKUP($AY74,Dicionario!$B$955:$F$959,2,FALSE))</f>
        <v>#N/A</v>
      </c>
      <c r="BA74" s="114" t="e">
        <f t="shared" si="9"/>
        <v>#VALUE!</v>
      </c>
      <c r="BB74" s="115" t="e">
        <f t="shared" si="13"/>
        <v>#VALUE!</v>
      </c>
      <c r="BC74" s="105"/>
      <c r="BD74" s="106"/>
      <c r="BE74" s="106"/>
      <c r="BF74" s="106"/>
      <c r="BG74" s="106"/>
      <c r="BH74" s="106"/>
      <c r="BI74" s="116"/>
      <c r="BJ74" s="116"/>
      <c r="BK74" s="117"/>
      <c r="BL74" s="164"/>
    </row>
    <row r="75" spans="1:64" ht="57" customHeight="1" x14ac:dyDescent="0.3">
      <c r="A75" s="125">
        <f t="shared" si="10"/>
        <v>71</v>
      </c>
      <c r="B75" s="112" t="s">
        <v>1948</v>
      </c>
      <c r="C75" s="103" t="s">
        <v>446</v>
      </c>
      <c r="D75" s="118"/>
      <c r="E75" s="126" t="s">
        <v>0</v>
      </c>
      <c r="F75" s="106"/>
      <c r="G75" s="106"/>
      <c r="H75" s="106"/>
      <c r="I75" s="106"/>
      <c r="J75" s="106"/>
      <c r="K75" s="103"/>
      <c r="L75" s="103"/>
      <c r="M75" s="103"/>
      <c r="N75" s="103"/>
      <c r="O75" s="103"/>
      <c r="P75" s="162">
        <f t="shared" si="11"/>
        <v>0</v>
      </c>
      <c r="Q75" s="163" t="str">
        <f>IF(P75=0,"",VLOOKUP((P75&amp;K75)*1,Tab_Matriz_Processos!$C:$D,2,FALSE))</f>
        <v/>
      </c>
      <c r="R75" s="107"/>
      <c r="S75" s="107"/>
      <c r="T75" s="107"/>
      <c r="U75" s="107"/>
      <c r="V75" s="119"/>
      <c r="W75" s="120"/>
      <c r="X75" s="121"/>
      <c r="Y75" s="120"/>
      <c r="Z75" s="121"/>
      <c r="AA75" s="172"/>
      <c r="AB75" s="121"/>
      <c r="AC75" s="120"/>
      <c r="AD75" s="123"/>
      <c r="AE75" s="109"/>
      <c r="AF75" s="103"/>
      <c r="AG75" s="103"/>
      <c r="AH75" s="103"/>
      <c r="AI75" s="103"/>
      <c r="AJ75" s="103"/>
      <c r="AK75" s="103"/>
      <c r="AL75" s="110" t="str">
        <f>IFERROR(ROUND(VLOOKUP(AF75,Dicionario!$B$562:$C$566,2,FALSE),0),"")</f>
        <v/>
      </c>
      <c r="AM75" s="110" t="str">
        <f>IFERROR(ROUND(VLOOKUP(AG75,Dicionario!$B$575:$C$579,2,FALSE),0),"")</f>
        <v/>
      </c>
      <c r="AN75" s="110" t="str">
        <f>IFERROR(ROUND(VLOOKUP(AH75,Dicionario!$B$588:$C$592,2,FALSE),0),"")</f>
        <v/>
      </c>
      <c r="AO75" s="110" t="str">
        <f>IFERROR(ROUND(VLOOKUP(AI75,Dicionario!$B$601:$C$605,2,FALSE),0),"")</f>
        <v/>
      </c>
      <c r="AP75" s="110" t="str">
        <f>IFERROR(ROUND(VLOOKUP(AJ75,Dicionario!$B$614:$C$618,2,FALSE),0),"")</f>
        <v/>
      </c>
      <c r="AQ75" s="130" t="e">
        <f t="shared" si="8"/>
        <v>#DIV/0!</v>
      </c>
      <c r="AR75" s="124" t="e">
        <f>VLOOKUP(ROUND(AVERAGE(AL75:AP75),0),Dicionario!$C$648:$H$652,6,FALSE)</f>
        <v>#DIV/0!</v>
      </c>
      <c r="AS75" s="111" t="e">
        <f>IF(SUM(AL75:AP75)=0,"",(VLOOKUP(AE75,Dicionario!$B$547:$C$551,2,FALSE)+5)/2)*AQ75</f>
        <v>#VALUE!</v>
      </c>
      <c r="AT75" s="112" t="e">
        <f t="shared" si="12"/>
        <v>#VALUE!</v>
      </c>
      <c r="AU75" s="108"/>
      <c r="AV75" s="108"/>
      <c r="AW75" s="108"/>
      <c r="AX75" s="108"/>
      <c r="AY75" s="103"/>
      <c r="AZ75" s="113" t="e">
        <f>AVERAGE(VLOOKUP(AE75,Dicionario!$B$547:$C$551,2,FALSE),VLOOKUP($AY75,Dicionario!$B$955:$F$959,2,FALSE))</f>
        <v>#N/A</v>
      </c>
      <c r="BA75" s="114" t="e">
        <f t="shared" si="9"/>
        <v>#VALUE!</v>
      </c>
      <c r="BB75" s="115" t="e">
        <f t="shared" si="13"/>
        <v>#VALUE!</v>
      </c>
      <c r="BC75" s="105"/>
      <c r="BD75" s="106"/>
      <c r="BE75" s="106"/>
      <c r="BF75" s="106"/>
      <c r="BG75" s="106"/>
      <c r="BH75" s="106"/>
      <c r="BI75" s="116"/>
      <c r="BJ75" s="116"/>
      <c r="BK75" s="117"/>
      <c r="BL75" s="164"/>
    </row>
    <row r="76" spans="1:64" ht="57" customHeight="1" x14ac:dyDescent="0.3">
      <c r="A76" s="125">
        <f t="shared" si="10"/>
        <v>72</v>
      </c>
      <c r="B76" s="112" t="s">
        <v>1948</v>
      </c>
      <c r="C76" s="103" t="s">
        <v>446</v>
      </c>
      <c r="D76" s="118"/>
      <c r="E76" s="126" t="s">
        <v>0</v>
      </c>
      <c r="F76" s="106"/>
      <c r="G76" s="106"/>
      <c r="H76" s="106"/>
      <c r="I76" s="106"/>
      <c r="J76" s="106"/>
      <c r="K76" s="103"/>
      <c r="L76" s="103"/>
      <c r="M76" s="103"/>
      <c r="N76" s="103"/>
      <c r="O76" s="103"/>
      <c r="P76" s="162">
        <f t="shared" si="11"/>
        <v>0</v>
      </c>
      <c r="Q76" s="163" t="str">
        <f>IF(P76=0,"",VLOOKUP((P76&amp;K76)*1,Tab_Matriz_Processos!$C:$D,2,FALSE))</f>
        <v/>
      </c>
      <c r="R76" s="107"/>
      <c r="S76" s="107"/>
      <c r="T76" s="107"/>
      <c r="U76" s="107"/>
      <c r="V76" s="119"/>
      <c r="W76" s="120"/>
      <c r="X76" s="121"/>
      <c r="Y76" s="120"/>
      <c r="Z76" s="121"/>
      <c r="AA76" s="172"/>
      <c r="AB76" s="121"/>
      <c r="AC76" s="120"/>
      <c r="AD76" s="123"/>
      <c r="AE76" s="109"/>
      <c r="AF76" s="103"/>
      <c r="AG76" s="103"/>
      <c r="AH76" s="103"/>
      <c r="AI76" s="103"/>
      <c r="AJ76" s="103"/>
      <c r="AK76" s="103"/>
      <c r="AL76" s="110" t="str">
        <f>IFERROR(ROUND(VLOOKUP(AF76,Dicionario!$B$562:$C$566,2,FALSE),0),"")</f>
        <v/>
      </c>
      <c r="AM76" s="110" t="str">
        <f>IFERROR(ROUND(VLOOKUP(AG76,Dicionario!$B$575:$C$579,2,FALSE),0),"")</f>
        <v/>
      </c>
      <c r="AN76" s="110" t="str">
        <f>IFERROR(ROUND(VLOOKUP(AH76,Dicionario!$B$588:$C$592,2,FALSE),0),"")</f>
        <v/>
      </c>
      <c r="AO76" s="110" t="str">
        <f>IFERROR(ROUND(VLOOKUP(AI76,Dicionario!$B$601:$C$605,2,FALSE),0),"")</f>
        <v/>
      </c>
      <c r="AP76" s="110" t="str">
        <f>IFERROR(ROUND(VLOOKUP(AJ76,Dicionario!$B$614:$C$618,2,FALSE),0),"")</f>
        <v/>
      </c>
      <c r="AQ76" s="130" t="e">
        <f t="shared" si="8"/>
        <v>#DIV/0!</v>
      </c>
      <c r="AR76" s="124" t="e">
        <f>VLOOKUP(ROUND(AVERAGE(AL76:AP76),0),Dicionario!$C$648:$H$652,6,FALSE)</f>
        <v>#DIV/0!</v>
      </c>
      <c r="AS76" s="111" t="e">
        <f>IF(SUM(AL76:AP76)=0,"",(VLOOKUP(AE76,Dicionario!$B$547:$C$551,2,FALSE)+5)/2)*AQ76</f>
        <v>#VALUE!</v>
      </c>
      <c r="AT76" s="112" t="e">
        <f t="shared" si="12"/>
        <v>#VALUE!</v>
      </c>
      <c r="AU76" s="108"/>
      <c r="AV76" s="108"/>
      <c r="AW76" s="108"/>
      <c r="AX76" s="108"/>
      <c r="AY76" s="103"/>
      <c r="AZ76" s="113" t="e">
        <f>AVERAGE(VLOOKUP(AE76,Dicionario!$B$547:$C$551,2,FALSE),VLOOKUP($AY76,Dicionario!$B$955:$F$959,2,FALSE))</f>
        <v>#N/A</v>
      </c>
      <c r="BA76" s="114" t="e">
        <f t="shared" si="9"/>
        <v>#VALUE!</v>
      </c>
      <c r="BB76" s="115" t="e">
        <f t="shared" si="13"/>
        <v>#VALUE!</v>
      </c>
      <c r="BC76" s="105"/>
      <c r="BD76" s="106"/>
      <c r="BE76" s="106"/>
      <c r="BF76" s="106"/>
      <c r="BG76" s="106"/>
      <c r="BH76" s="106"/>
      <c r="BI76" s="116"/>
      <c r="BJ76" s="116"/>
      <c r="BK76" s="117"/>
      <c r="BL76" s="164"/>
    </row>
    <row r="77" spans="1:64" ht="57" customHeight="1" x14ac:dyDescent="0.3">
      <c r="A77" s="125">
        <f t="shared" si="10"/>
        <v>73</v>
      </c>
      <c r="B77" s="112" t="s">
        <v>1948</v>
      </c>
      <c r="C77" s="103" t="s">
        <v>446</v>
      </c>
      <c r="D77" s="118"/>
      <c r="E77" s="126" t="s">
        <v>0</v>
      </c>
      <c r="F77" s="106"/>
      <c r="G77" s="106"/>
      <c r="H77" s="106"/>
      <c r="I77" s="106"/>
      <c r="J77" s="106"/>
      <c r="K77" s="103"/>
      <c r="L77" s="103"/>
      <c r="M77" s="103"/>
      <c r="N77" s="103"/>
      <c r="O77" s="103"/>
      <c r="P77" s="162">
        <f t="shared" si="11"/>
        <v>0</v>
      </c>
      <c r="Q77" s="163" t="str">
        <f>IF(P77=0,"",VLOOKUP((P77&amp;K77)*1,Tab_Matriz_Processos!$C:$D,2,FALSE))</f>
        <v/>
      </c>
      <c r="R77" s="107"/>
      <c r="S77" s="107"/>
      <c r="T77" s="107"/>
      <c r="U77" s="107"/>
      <c r="V77" s="119"/>
      <c r="W77" s="120"/>
      <c r="X77" s="121"/>
      <c r="Y77" s="120"/>
      <c r="Z77" s="121"/>
      <c r="AA77" s="172"/>
      <c r="AB77" s="121"/>
      <c r="AC77" s="120"/>
      <c r="AD77" s="123"/>
      <c r="AE77" s="109"/>
      <c r="AF77" s="103"/>
      <c r="AG77" s="103"/>
      <c r="AH77" s="103"/>
      <c r="AI77" s="103"/>
      <c r="AJ77" s="103"/>
      <c r="AK77" s="103"/>
      <c r="AL77" s="110" t="str">
        <f>IFERROR(ROUND(VLOOKUP(AF77,Dicionario!$B$562:$C$566,2,FALSE),0),"")</f>
        <v/>
      </c>
      <c r="AM77" s="110" t="str">
        <f>IFERROR(ROUND(VLOOKUP(AG77,Dicionario!$B$575:$C$579,2,FALSE),0),"")</f>
        <v/>
      </c>
      <c r="AN77" s="110" t="str">
        <f>IFERROR(ROUND(VLOOKUP(AH77,Dicionario!$B$588:$C$592,2,FALSE),0),"")</f>
        <v/>
      </c>
      <c r="AO77" s="110" t="str">
        <f>IFERROR(ROUND(VLOOKUP(AI77,Dicionario!$B$601:$C$605,2,FALSE),0),"")</f>
        <v/>
      </c>
      <c r="AP77" s="110" t="str">
        <f>IFERROR(ROUND(VLOOKUP(AJ77,Dicionario!$B$614:$C$618,2,FALSE),0),"")</f>
        <v/>
      </c>
      <c r="AQ77" s="130" t="e">
        <f t="shared" si="8"/>
        <v>#DIV/0!</v>
      </c>
      <c r="AR77" s="124" t="e">
        <f>VLOOKUP(ROUND(AVERAGE(AL77:AP77),0),Dicionario!$C$648:$H$652,6,FALSE)</f>
        <v>#DIV/0!</v>
      </c>
      <c r="AS77" s="111" t="e">
        <f>IF(SUM(AL77:AP77)=0,"",(VLOOKUP(AE77,Dicionario!$B$547:$C$551,2,FALSE)+5)/2)*AQ77</f>
        <v>#VALUE!</v>
      </c>
      <c r="AT77" s="112" t="e">
        <f t="shared" si="12"/>
        <v>#VALUE!</v>
      </c>
      <c r="AU77" s="108"/>
      <c r="AV77" s="108"/>
      <c r="AW77" s="108"/>
      <c r="AX77" s="108"/>
      <c r="AY77" s="103"/>
      <c r="AZ77" s="113" t="e">
        <f>AVERAGE(VLOOKUP(AE77,Dicionario!$B$547:$C$551,2,FALSE),VLOOKUP($AY77,Dicionario!$B$955:$F$959,2,FALSE))</f>
        <v>#N/A</v>
      </c>
      <c r="BA77" s="114" t="e">
        <f t="shared" si="9"/>
        <v>#VALUE!</v>
      </c>
      <c r="BB77" s="115" t="e">
        <f t="shared" si="13"/>
        <v>#VALUE!</v>
      </c>
      <c r="BC77" s="105"/>
      <c r="BD77" s="106"/>
      <c r="BE77" s="106"/>
      <c r="BF77" s="106"/>
      <c r="BG77" s="106"/>
      <c r="BH77" s="106"/>
      <c r="BI77" s="116"/>
      <c r="BJ77" s="116"/>
      <c r="BK77" s="117"/>
      <c r="BL77" s="164"/>
    </row>
    <row r="78" spans="1:64" ht="57" customHeight="1" x14ac:dyDescent="0.3">
      <c r="A78" s="125">
        <f t="shared" si="10"/>
        <v>74</v>
      </c>
      <c r="B78" s="112" t="s">
        <v>1948</v>
      </c>
      <c r="C78" s="103" t="s">
        <v>446</v>
      </c>
      <c r="D78" s="118"/>
      <c r="E78" s="126" t="s">
        <v>0</v>
      </c>
      <c r="F78" s="106"/>
      <c r="G78" s="106"/>
      <c r="H78" s="106"/>
      <c r="I78" s="106"/>
      <c r="J78" s="106"/>
      <c r="K78" s="103"/>
      <c r="L78" s="103"/>
      <c r="M78" s="103"/>
      <c r="N78" s="103"/>
      <c r="O78" s="103"/>
      <c r="P78" s="162">
        <f t="shared" si="11"/>
        <v>0</v>
      </c>
      <c r="Q78" s="163" t="str">
        <f>IF(P78=0,"",VLOOKUP((P78&amp;K78)*1,Tab_Matriz_Processos!$C:$D,2,FALSE))</f>
        <v/>
      </c>
      <c r="R78" s="107"/>
      <c r="S78" s="107"/>
      <c r="T78" s="107"/>
      <c r="U78" s="107"/>
      <c r="V78" s="119"/>
      <c r="W78" s="120"/>
      <c r="X78" s="121"/>
      <c r="Y78" s="120"/>
      <c r="Z78" s="121"/>
      <c r="AA78" s="172"/>
      <c r="AB78" s="121"/>
      <c r="AC78" s="120"/>
      <c r="AD78" s="123"/>
      <c r="AE78" s="109"/>
      <c r="AF78" s="103"/>
      <c r="AG78" s="103"/>
      <c r="AH78" s="103"/>
      <c r="AI78" s="103"/>
      <c r="AJ78" s="103"/>
      <c r="AK78" s="103"/>
      <c r="AL78" s="110" t="str">
        <f>IFERROR(ROUND(VLOOKUP(AF78,Dicionario!$B$562:$C$566,2,FALSE),0),"")</f>
        <v/>
      </c>
      <c r="AM78" s="110" t="str">
        <f>IFERROR(ROUND(VLOOKUP(AG78,Dicionario!$B$575:$C$579,2,FALSE),0),"")</f>
        <v/>
      </c>
      <c r="AN78" s="110" t="str">
        <f>IFERROR(ROUND(VLOOKUP(AH78,Dicionario!$B$588:$C$592,2,FALSE),0),"")</f>
        <v/>
      </c>
      <c r="AO78" s="110" t="str">
        <f>IFERROR(ROUND(VLOOKUP(AI78,Dicionario!$B$601:$C$605,2,FALSE),0),"")</f>
        <v/>
      </c>
      <c r="AP78" s="110" t="str">
        <f>IFERROR(ROUND(VLOOKUP(AJ78,Dicionario!$B$614:$C$618,2,FALSE),0),"")</f>
        <v/>
      </c>
      <c r="AQ78" s="130" t="e">
        <f t="shared" si="8"/>
        <v>#DIV/0!</v>
      </c>
      <c r="AR78" s="124" t="e">
        <f>VLOOKUP(ROUND(AVERAGE(AL78:AP78),0),Dicionario!$C$648:$H$652,6,FALSE)</f>
        <v>#DIV/0!</v>
      </c>
      <c r="AS78" s="111" t="e">
        <f>IF(SUM(AL78:AP78)=0,"",(VLOOKUP(AE78,Dicionario!$B$547:$C$551,2,FALSE)+5)/2)*AQ78</f>
        <v>#VALUE!</v>
      </c>
      <c r="AT78" s="112" t="e">
        <f t="shared" si="12"/>
        <v>#VALUE!</v>
      </c>
      <c r="AU78" s="108"/>
      <c r="AV78" s="108"/>
      <c r="AW78" s="108"/>
      <c r="AX78" s="108"/>
      <c r="AY78" s="103"/>
      <c r="AZ78" s="113" t="e">
        <f>AVERAGE(VLOOKUP(AE78,Dicionario!$B$547:$C$551,2,FALSE),VLOOKUP($AY78,Dicionario!$B$955:$F$959,2,FALSE))</f>
        <v>#N/A</v>
      </c>
      <c r="BA78" s="114" t="e">
        <f t="shared" si="9"/>
        <v>#VALUE!</v>
      </c>
      <c r="BB78" s="115" t="e">
        <f t="shared" si="13"/>
        <v>#VALUE!</v>
      </c>
      <c r="BC78" s="105"/>
      <c r="BD78" s="106"/>
      <c r="BE78" s="106"/>
      <c r="BF78" s="106"/>
      <c r="BG78" s="106"/>
      <c r="BH78" s="106"/>
      <c r="BI78" s="116"/>
      <c r="BJ78" s="116"/>
      <c r="BK78" s="117"/>
      <c r="BL78" s="164"/>
    </row>
    <row r="79" spans="1:64" ht="57" customHeight="1" x14ac:dyDescent="0.3">
      <c r="A79" s="125">
        <f t="shared" si="10"/>
        <v>75</v>
      </c>
      <c r="B79" s="112" t="s">
        <v>1948</v>
      </c>
      <c r="C79" s="103" t="s">
        <v>446</v>
      </c>
      <c r="D79" s="118"/>
      <c r="E79" s="126" t="s">
        <v>0</v>
      </c>
      <c r="F79" s="106"/>
      <c r="G79" s="106"/>
      <c r="H79" s="106"/>
      <c r="I79" s="106"/>
      <c r="J79" s="106"/>
      <c r="K79" s="103"/>
      <c r="L79" s="103"/>
      <c r="M79" s="103"/>
      <c r="N79" s="103"/>
      <c r="O79" s="103"/>
      <c r="P79" s="162">
        <f t="shared" si="11"/>
        <v>0</v>
      </c>
      <c r="Q79" s="163" t="str">
        <f>IF(P79=0,"",VLOOKUP((P79&amp;K79)*1,Tab_Matriz_Processos!$C:$D,2,FALSE))</f>
        <v/>
      </c>
      <c r="R79" s="107"/>
      <c r="S79" s="107"/>
      <c r="T79" s="107"/>
      <c r="U79" s="107"/>
      <c r="V79" s="119"/>
      <c r="W79" s="120"/>
      <c r="X79" s="121"/>
      <c r="Y79" s="120"/>
      <c r="Z79" s="121"/>
      <c r="AA79" s="172"/>
      <c r="AB79" s="121"/>
      <c r="AC79" s="120"/>
      <c r="AD79" s="123"/>
      <c r="AE79" s="109"/>
      <c r="AF79" s="103"/>
      <c r="AG79" s="103"/>
      <c r="AH79" s="103"/>
      <c r="AI79" s="103"/>
      <c r="AJ79" s="103"/>
      <c r="AK79" s="103"/>
      <c r="AL79" s="110" t="str">
        <f>IFERROR(ROUND(VLOOKUP(AF79,Dicionario!$B$562:$C$566,2,FALSE),0),"")</f>
        <v/>
      </c>
      <c r="AM79" s="110" t="str">
        <f>IFERROR(ROUND(VLOOKUP(AG79,Dicionario!$B$575:$C$579,2,FALSE),0),"")</f>
        <v/>
      </c>
      <c r="AN79" s="110" t="str">
        <f>IFERROR(ROUND(VLOOKUP(AH79,Dicionario!$B$588:$C$592,2,FALSE),0),"")</f>
        <v/>
      </c>
      <c r="AO79" s="110" t="str">
        <f>IFERROR(ROUND(VLOOKUP(AI79,Dicionario!$B$601:$C$605,2,FALSE),0),"")</f>
        <v/>
      </c>
      <c r="AP79" s="110" t="str">
        <f>IFERROR(ROUND(VLOOKUP(AJ79,Dicionario!$B$614:$C$618,2,FALSE),0),"")</f>
        <v/>
      </c>
      <c r="AQ79" s="130" t="e">
        <f t="shared" si="8"/>
        <v>#DIV/0!</v>
      </c>
      <c r="AR79" s="124" t="e">
        <f>VLOOKUP(ROUND(AVERAGE(AL79:AP79),0),Dicionario!$C$648:$H$652,6,FALSE)</f>
        <v>#DIV/0!</v>
      </c>
      <c r="AS79" s="111" t="e">
        <f>IF(SUM(AL79:AP79)=0,"",(VLOOKUP(AE79,Dicionario!$B$547:$C$551,2,FALSE)+5)/2)*AQ79</f>
        <v>#VALUE!</v>
      </c>
      <c r="AT79" s="112" t="e">
        <f t="shared" si="12"/>
        <v>#VALUE!</v>
      </c>
      <c r="AU79" s="108"/>
      <c r="AV79" s="108"/>
      <c r="AW79" s="108"/>
      <c r="AX79" s="108"/>
      <c r="AY79" s="103"/>
      <c r="AZ79" s="113" t="e">
        <f>AVERAGE(VLOOKUP(AE79,Dicionario!$B$547:$C$551,2,FALSE),VLOOKUP($AY79,Dicionario!$B$955:$F$959,2,FALSE))</f>
        <v>#N/A</v>
      </c>
      <c r="BA79" s="114" t="e">
        <f t="shared" si="9"/>
        <v>#VALUE!</v>
      </c>
      <c r="BB79" s="115" t="e">
        <f t="shared" si="13"/>
        <v>#VALUE!</v>
      </c>
      <c r="BC79" s="105"/>
      <c r="BD79" s="106"/>
      <c r="BE79" s="106"/>
      <c r="BF79" s="106"/>
      <c r="BG79" s="106"/>
      <c r="BH79" s="106"/>
      <c r="BI79" s="116"/>
      <c r="BJ79" s="116"/>
      <c r="BK79" s="117"/>
      <c r="BL79" s="164"/>
    </row>
    <row r="80" spans="1:64" ht="57" customHeight="1" x14ac:dyDescent="0.3">
      <c r="A80" s="125">
        <f t="shared" si="10"/>
        <v>76</v>
      </c>
      <c r="B80" s="112" t="s">
        <v>1948</v>
      </c>
      <c r="C80" s="103" t="s">
        <v>446</v>
      </c>
      <c r="D80" s="118"/>
      <c r="E80" s="126" t="s">
        <v>0</v>
      </c>
      <c r="F80" s="106"/>
      <c r="G80" s="106"/>
      <c r="H80" s="106"/>
      <c r="I80" s="106"/>
      <c r="J80" s="106"/>
      <c r="K80" s="103"/>
      <c r="L80" s="103"/>
      <c r="M80" s="103"/>
      <c r="N80" s="103"/>
      <c r="O80" s="103"/>
      <c r="P80" s="162">
        <f t="shared" si="11"/>
        <v>0</v>
      </c>
      <c r="Q80" s="163" t="str">
        <f>IF(P80=0,"",VLOOKUP((P80&amp;K80)*1,Tab_Matriz_Processos!$C:$D,2,FALSE))</f>
        <v/>
      </c>
      <c r="R80" s="107"/>
      <c r="S80" s="107"/>
      <c r="T80" s="107"/>
      <c r="U80" s="107"/>
      <c r="V80" s="119"/>
      <c r="W80" s="120"/>
      <c r="X80" s="121"/>
      <c r="Y80" s="120"/>
      <c r="Z80" s="121"/>
      <c r="AA80" s="172"/>
      <c r="AB80" s="121"/>
      <c r="AC80" s="120"/>
      <c r="AD80" s="123"/>
      <c r="AE80" s="109"/>
      <c r="AF80" s="103"/>
      <c r="AG80" s="103"/>
      <c r="AH80" s="103"/>
      <c r="AI80" s="103"/>
      <c r="AJ80" s="103"/>
      <c r="AK80" s="103"/>
      <c r="AL80" s="110" t="str">
        <f>IFERROR(ROUND(VLOOKUP(AF80,Dicionario!$B$562:$C$566,2,FALSE),0),"")</f>
        <v/>
      </c>
      <c r="AM80" s="110" t="str">
        <f>IFERROR(ROUND(VLOOKUP(AG80,Dicionario!$B$575:$C$579,2,FALSE),0),"")</f>
        <v/>
      </c>
      <c r="AN80" s="110" t="str">
        <f>IFERROR(ROUND(VLOOKUP(AH80,Dicionario!$B$588:$C$592,2,FALSE),0),"")</f>
        <v/>
      </c>
      <c r="AO80" s="110" t="str">
        <f>IFERROR(ROUND(VLOOKUP(AI80,Dicionario!$B$601:$C$605,2,FALSE),0),"")</f>
        <v/>
      </c>
      <c r="AP80" s="110" t="str">
        <f>IFERROR(ROUND(VLOOKUP(AJ80,Dicionario!$B$614:$C$618,2,FALSE),0),"")</f>
        <v/>
      </c>
      <c r="AQ80" s="130" t="e">
        <f t="shared" si="8"/>
        <v>#DIV/0!</v>
      </c>
      <c r="AR80" s="124" t="e">
        <f>VLOOKUP(ROUND(AVERAGE(AL80:AP80),0),Dicionario!$C$648:$H$652,6,FALSE)</f>
        <v>#DIV/0!</v>
      </c>
      <c r="AS80" s="111" t="e">
        <f>IF(SUM(AL80:AP80)=0,"",(VLOOKUP(AE80,Dicionario!$B$547:$C$551,2,FALSE)+5)/2)*AQ80</f>
        <v>#VALUE!</v>
      </c>
      <c r="AT80" s="112" t="e">
        <f t="shared" si="12"/>
        <v>#VALUE!</v>
      </c>
      <c r="AU80" s="108"/>
      <c r="AV80" s="108"/>
      <c r="AW80" s="108"/>
      <c r="AX80" s="108"/>
      <c r="AY80" s="103"/>
      <c r="AZ80" s="113" t="e">
        <f>AVERAGE(VLOOKUP(AE80,Dicionario!$B$547:$C$551,2,FALSE),VLOOKUP($AY80,Dicionario!$B$955:$F$959,2,FALSE))</f>
        <v>#N/A</v>
      </c>
      <c r="BA80" s="114" t="e">
        <f t="shared" si="9"/>
        <v>#VALUE!</v>
      </c>
      <c r="BB80" s="115" t="e">
        <f t="shared" si="13"/>
        <v>#VALUE!</v>
      </c>
      <c r="BC80" s="105"/>
      <c r="BD80" s="106"/>
      <c r="BE80" s="106"/>
      <c r="BF80" s="106"/>
      <c r="BG80" s="106"/>
      <c r="BH80" s="106"/>
      <c r="BI80" s="116"/>
      <c r="BJ80" s="116"/>
      <c r="BK80" s="117"/>
      <c r="BL80" s="164"/>
    </row>
    <row r="81" spans="1:64" ht="57" customHeight="1" x14ac:dyDescent="0.3">
      <c r="A81" s="125">
        <f t="shared" si="10"/>
        <v>77</v>
      </c>
      <c r="B81" s="112" t="s">
        <v>1948</v>
      </c>
      <c r="C81" s="103" t="s">
        <v>446</v>
      </c>
      <c r="D81" s="118"/>
      <c r="E81" s="126" t="s">
        <v>0</v>
      </c>
      <c r="F81" s="106"/>
      <c r="G81" s="106"/>
      <c r="H81" s="106"/>
      <c r="I81" s="106"/>
      <c r="J81" s="106"/>
      <c r="K81" s="103"/>
      <c r="L81" s="103"/>
      <c r="M81" s="103"/>
      <c r="N81" s="103"/>
      <c r="O81" s="103"/>
      <c r="P81" s="162">
        <f t="shared" si="11"/>
        <v>0</v>
      </c>
      <c r="Q81" s="163" t="str">
        <f>IF(P81=0,"",VLOOKUP((P81&amp;K81)*1,Tab_Matriz_Processos!$C:$D,2,FALSE))</f>
        <v/>
      </c>
      <c r="R81" s="107"/>
      <c r="S81" s="107"/>
      <c r="T81" s="107"/>
      <c r="U81" s="107"/>
      <c r="V81" s="119"/>
      <c r="W81" s="120"/>
      <c r="X81" s="121"/>
      <c r="Y81" s="120"/>
      <c r="Z81" s="121"/>
      <c r="AA81" s="172"/>
      <c r="AB81" s="121"/>
      <c r="AC81" s="120"/>
      <c r="AD81" s="123"/>
      <c r="AE81" s="109"/>
      <c r="AF81" s="103"/>
      <c r="AG81" s="103"/>
      <c r="AH81" s="103"/>
      <c r="AI81" s="103"/>
      <c r="AJ81" s="103"/>
      <c r="AK81" s="103"/>
      <c r="AL81" s="110" t="str">
        <f>IFERROR(ROUND(VLOOKUP(AF81,Dicionario!$B$562:$C$566,2,FALSE),0),"")</f>
        <v/>
      </c>
      <c r="AM81" s="110" t="str">
        <f>IFERROR(ROUND(VLOOKUP(AG81,Dicionario!$B$575:$C$579,2,FALSE),0),"")</f>
        <v/>
      </c>
      <c r="AN81" s="110" t="str">
        <f>IFERROR(ROUND(VLOOKUP(AH81,Dicionario!$B$588:$C$592,2,FALSE),0),"")</f>
        <v/>
      </c>
      <c r="AO81" s="110" t="str">
        <f>IFERROR(ROUND(VLOOKUP(AI81,Dicionario!$B$601:$C$605,2,FALSE),0),"")</f>
        <v/>
      </c>
      <c r="AP81" s="110" t="str">
        <f>IFERROR(ROUND(VLOOKUP(AJ81,Dicionario!$B$614:$C$618,2,FALSE),0),"")</f>
        <v/>
      </c>
      <c r="AQ81" s="130" t="e">
        <f t="shared" si="8"/>
        <v>#DIV/0!</v>
      </c>
      <c r="AR81" s="124" t="e">
        <f>VLOOKUP(ROUND(AVERAGE(AL81:AP81),0),Dicionario!$C$648:$H$652,6,FALSE)</f>
        <v>#DIV/0!</v>
      </c>
      <c r="AS81" s="111" t="e">
        <f>IF(SUM(AL81:AP81)=0,"",(VLOOKUP(AE81,Dicionario!$B$547:$C$551,2,FALSE)+5)/2)*AQ81</f>
        <v>#VALUE!</v>
      </c>
      <c r="AT81" s="112" t="e">
        <f t="shared" si="12"/>
        <v>#VALUE!</v>
      </c>
      <c r="AU81" s="108"/>
      <c r="AV81" s="108"/>
      <c r="AW81" s="108"/>
      <c r="AX81" s="108"/>
      <c r="AY81" s="103"/>
      <c r="AZ81" s="113" t="e">
        <f>AVERAGE(VLOOKUP(AE81,Dicionario!$B$547:$C$551,2,FALSE),VLOOKUP($AY81,Dicionario!$B$955:$F$959,2,FALSE))</f>
        <v>#N/A</v>
      </c>
      <c r="BA81" s="114" t="e">
        <f t="shared" si="9"/>
        <v>#VALUE!</v>
      </c>
      <c r="BB81" s="115" t="e">
        <f t="shared" si="13"/>
        <v>#VALUE!</v>
      </c>
      <c r="BC81" s="105"/>
      <c r="BD81" s="106"/>
      <c r="BE81" s="106"/>
      <c r="BF81" s="106"/>
      <c r="BG81" s="106"/>
      <c r="BH81" s="106"/>
      <c r="BI81" s="116"/>
      <c r="BJ81" s="116"/>
      <c r="BK81" s="117"/>
      <c r="BL81" s="164"/>
    </row>
    <row r="82" spans="1:64" ht="57" customHeight="1" x14ac:dyDescent="0.3">
      <c r="A82" s="125">
        <f t="shared" si="10"/>
        <v>78</v>
      </c>
      <c r="B82" s="112" t="s">
        <v>1948</v>
      </c>
      <c r="C82" s="103" t="s">
        <v>446</v>
      </c>
      <c r="D82" s="118"/>
      <c r="E82" s="126" t="s">
        <v>0</v>
      </c>
      <c r="F82" s="106"/>
      <c r="G82" s="106"/>
      <c r="H82" s="106"/>
      <c r="I82" s="106"/>
      <c r="J82" s="106"/>
      <c r="K82" s="103"/>
      <c r="L82" s="103"/>
      <c r="M82" s="103"/>
      <c r="N82" s="103"/>
      <c r="O82" s="103"/>
      <c r="P82" s="162">
        <f t="shared" si="11"/>
        <v>0</v>
      </c>
      <c r="Q82" s="163" t="str">
        <f>IF(P82=0,"",VLOOKUP((P82&amp;K82)*1,Tab_Matriz_Processos!$C:$D,2,FALSE))</f>
        <v/>
      </c>
      <c r="R82" s="107"/>
      <c r="S82" s="107"/>
      <c r="T82" s="107"/>
      <c r="U82" s="107"/>
      <c r="V82" s="119"/>
      <c r="W82" s="120"/>
      <c r="X82" s="121"/>
      <c r="Y82" s="120"/>
      <c r="Z82" s="121"/>
      <c r="AA82" s="172"/>
      <c r="AB82" s="121"/>
      <c r="AC82" s="120"/>
      <c r="AD82" s="123"/>
      <c r="AE82" s="109"/>
      <c r="AF82" s="103"/>
      <c r="AG82" s="103"/>
      <c r="AH82" s="103"/>
      <c r="AI82" s="103"/>
      <c r="AJ82" s="103"/>
      <c r="AK82" s="103"/>
      <c r="AL82" s="110" t="str">
        <f>IFERROR(ROUND(VLOOKUP(AF82,Dicionario!$B$562:$C$566,2,FALSE),0),"")</f>
        <v/>
      </c>
      <c r="AM82" s="110" t="str">
        <f>IFERROR(ROUND(VLOOKUP(AG82,Dicionario!$B$575:$C$579,2,FALSE),0),"")</f>
        <v/>
      </c>
      <c r="AN82" s="110" t="str">
        <f>IFERROR(ROUND(VLOOKUP(AH82,Dicionario!$B$588:$C$592,2,FALSE),0),"")</f>
        <v/>
      </c>
      <c r="AO82" s="110" t="str">
        <f>IFERROR(ROUND(VLOOKUP(AI82,Dicionario!$B$601:$C$605,2,FALSE),0),"")</f>
        <v/>
      </c>
      <c r="AP82" s="110" t="str">
        <f>IFERROR(ROUND(VLOOKUP(AJ82,Dicionario!$B$614:$C$618,2,FALSE),0),"")</f>
        <v/>
      </c>
      <c r="AQ82" s="130" t="e">
        <f t="shared" si="8"/>
        <v>#DIV/0!</v>
      </c>
      <c r="AR82" s="124" t="e">
        <f>VLOOKUP(ROUND(AVERAGE(AL82:AP82),0),Dicionario!$C$648:$H$652,6,FALSE)</f>
        <v>#DIV/0!</v>
      </c>
      <c r="AS82" s="111" t="e">
        <f>IF(SUM(AL82:AP82)=0,"",(VLOOKUP(AE82,Dicionario!$B$547:$C$551,2,FALSE)+5)/2)*AQ82</f>
        <v>#VALUE!</v>
      </c>
      <c r="AT82" s="112" t="e">
        <f t="shared" si="12"/>
        <v>#VALUE!</v>
      </c>
      <c r="AU82" s="108"/>
      <c r="AV82" s="108"/>
      <c r="AW82" s="108"/>
      <c r="AX82" s="108"/>
      <c r="AY82" s="103"/>
      <c r="AZ82" s="113" t="e">
        <f>AVERAGE(VLOOKUP(AE82,Dicionario!$B$547:$C$551,2,FALSE),VLOOKUP($AY82,Dicionario!$B$955:$F$959,2,FALSE))</f>
        <v>#N/A</v>
      </c>
      <c r="BA82" s="114" t="e">
        <f t="shared" si="9"/>
        <v>#VALUE!</v>
      </c>
      <c r="BB82" s="115" t="e">
        <f t="shared" si="13"/>
        <v>#VALUE!</v>
      </c>
      <c r="BC82" s="105"/>
      <c r="BD82" s="106"/>
      <c r="BE82" s="106"/>
      <c r="BF82" s="106"/>
      <c r="BG82" s="106"/>
      <c r="BH82" s="106"/>
      <c r="BI82" s="116"/>
      <c r="BJ82" s="116"/>
      <c r="BK82" s="117"/>
      <c r="BL82" s="164"/>
    </row>
    <row r="83" spans="1:64" ht="57" customHeight="1" x14ac:dyDescent="0.3">
      <c r="A83" s="125">
        <f t="shared" si="10"/>
        <v>79</v>
      </c>
      <c r="B83" s="112" t="s">
        <v>1948</v>
      </c>
      <c r="C83" s="103" t="s">
        <v>446</v>
      </c>
      <c r="D83" s="118"/>
      <c r="E83" s="126" t="s">
        <v>0</v>
      </c>
      <c r="F83" s="106"/>
      <c r="G83" s="106"/>
      <c r="H83" s="106"/>
      <c r="I83" s="106"/>
      <c r="J83" s="106"/>
      <c r="K83" s="103"/>
      <c r="L83" s="103"/>
      <c r="M83" s="103"/>
      <c r="N83" s="103"/>
      <c r="O83" s="103"/>
      <c r="P83" s="162">
        <f t="shared" si="11"/>
        <v>0</v>
      </c>
      <c r="Q83" s="163" t="str">
        <f>IF(P83=0,"",VLOOKUP((P83&amp;K83)*1,Tab_Matriz_Processos!$C:$D,2,FALSE))</f>
        <v/>
      </c>
      <c r="R83" s="107"/>
      <c r="S83" s="107"/>
      <c r="T83" s="107"/>
      <c r="U83" s="107"/>
      <c r="V83" s="119"/>
      <c r="W83" s="120"/>
      <c r="X83" s="121"/>
      <c r="Y83" s="120"/>
      <c r="Z83" s="121"/>
      <c r="AA83" s="172"/>
      <c r="AB83" s="121"/>
      <c r="AC83" s="120"/>
      <c r="AD83" s="123"/>
      <c r="AE83" s="109"/>
      <c r="AF83" s="103"/>
      <c r="AG83" s="103"/>
      <c r="AH83" s="103"/>
      <c r="AI83" s="103"/>
      <c r="AJ83" s="103"/>
      <c r="AK83" s="103"/>
      <c r="AL83" s="110" t="str">
        <f>IFERROR(ROUND(VLOOKUP(AF83,Dicionario!$B$562:$C$566,2,FALSE),0),"")</f>
        <v/>
      </c>
      <c r="AM83" s="110" t="str">
        <f>IFERROR(ROUND(VLOOKUP(AG83,Dicionario!$B$575:$C$579,2,FALSE),0),"")</f>
        <v/>
      </c>
      <c r="AN83" s="110" t="str">
        <f>IFERROR(ROUND(VLOOKUP(AH83,Dicionario!$B$588:$C$592,2,FALSE),0),"")</f>
        <v/>
      </c>
      <c r="AO83" s="110" t="str">
        <f>IFERROR(ROUND(VLOOKUP(AI83,Dicionario!$B$601:$C$605,2,FALSE),0),"")</f>
        <v/>
      </c>
      <c r="AP83" s="110" t="str">
        <f>IFERROR(ROUND(VLOOKUP(AJ83,Dicionario!$B$614:$C$618,2,FALSE),0),"")</f>
        <v/>
      </c>
      <c r="AQ83" s="130" t="e">
        <f t="shared" si="8"/>
        <v>#DIV/0!</v>
      </c>
      <c r="AR83" s="124" t="e">
        <f>VLOOKUP(ROUND(AVERAGE(AL83:AP83),0),Dicionario!$C$648:$H$652,6,FALSE)</f>
        <v>#DIV/0!</v>
      </c>
      <c r="AS83" s="111" t="e">
        <f>IF(SUM(AL83:AP83)=0,"",(VLOOKUP(AE83,Dicionario!$B$547:$C$551,2,FALSE)+5)/2)*AQ83</f>
        <v>#VALUE!</v>
      </c>
      <c r="AT83" s="112" t="e">
        <f t="shared" si="12"/>
        <v>#VALUE!</v>
      </c>
      <c r="AU83" s="108"/>
      <c r="AV83" s="108"/>
      <c r="AW83" s="108"/>
      <c r="AX83" s="108"/>
      <c r="AY83" s="103"/>
      <c r="AZ83" s="113" t="e">
        <f>AVERAGE(VLOOKUP(AE83,Dicionario!$B$547:$C$551,2,FALSE),VLOOKUP($AY83,Dicionario!$B$955:$F$959,2,FALSE))</f>
        <v>#N/A</v>
      </c>
      <c r="BA83" s="114" t="e">
        <f t="shared" si="9"/>
        <v>#VALUE!</v>
      </c>
      <c r="BB83" s="115" t="e">
        <f t="shared" si="13"/>
        <v>#VALUE!</v>
      </c>
      <c r="BC83" s="105"/>
      <c r="BD83" s="106"/>
      <c r="BE83" s="106"/>
      <c r="BF83" s="106"/>
      <c r="BG83" s="106"/>
      <c r="BH83" s="106"/>
      <c r="BI83" s="116"/>
      <c r="BJ83" s="116"/>
      <c r="BK83" s="117"/>
      <c r="BL83" s="164"/>
    </row>
    <row r="84" spans="1:64" ht="57" customHeight="1" x14ac:dyDescent="0.3">
      <c r="A84" s="125">
        <f t="shared" si="10"/>
        <v>80</v>
      </c>
      <c r="B84" s="112" t="s">
        <v>1948</v>
      </c>
      <c r="C84" s="103" t="s">
        <v>446</v>
      </c>
      <c r="D84" s="118"/>
      <c r="E84" s="126" t="s">
        <v>0</v>
      </c>
      <c r="F84" s="106"/>
      <c r="G84" s="106"/>
      <c r="H84" s="106"/>
      <c r="I84" s="106"/>
      <c r="J84" s="106"/>
      <c r="K84" s="103"/>
      <c r="L84" s="103"/>
      <c r="M84" s="103"/>
      <c r="N84" s="103"/>
      <c r="O84" s="103"/>
      <c r="P84" s="162">
        <f t="shared" si="11"/>
        <v>0</v>
      </c>
      <c r="Q84" s="163" t="str">
        <f>IF(P84=0,"",VLOOKUP((P84&amp;K84)*1,Tab_Matriz_Processos!$C:$D,2,FALSE))</f>
        <v/>
      </c>
      <c r="R84" s="107"/>
      <c r="S84" s="107"/>
      <c r="T84" s="107"/>
      <c r="U84" s="107"/>
      <c r="V84" s="119"/>
      <c r="W84" s="120"/>
      <c r="X84" s="121"/>
      <c r="Y84" s="120"/>
      <c r="Z84" s="121"/>
      <c r="AA84" s="172"/>
      <c r="AB84" s="121"/>
      <c r="AC84" s="120"/>
      <c r="AD84" s="123"/>
      <c r="AE84" s="109"/>
      <c r="AF84" s="103"/>
      <c r="AG84" s="103"/>
      <c r="AH84" s="103"/>
      <c r="AI84" s="103"/>
      <c r="AJ84" s="103"/>
      <c r="AK84" s="103"/>
      <c r="AL84" s="110" t="str">
        <f>IFERROR(ROUND(VLOOKUP(AF84,Dicionario!$B$562:$C$566,2,FALSE),0),"")</f>
        <v/>
      </c>
      <c r="AM84" s="110" t="str">
        <f>IFERROR(ROUND(VLOOKUP(AG84,Dicionario!$B$575:$C$579,2,FALSE),0),"")</f>
        <v/>
      </c>
      <c r="AN84" s="110" t="str">
        <f>IFERROR(ROUND(VLOOKUP(AH84,Dicionario!$B$588:$C$592,2,FALSE),0),"")</f>
        <v/>
      </c>
      <c r="AO84" s="110" t="str">
        <f>IFERROR(ROUND(VLOOKUP(AI84,Dicionario!$B$601:$C$605,2,FALSE),0),"")</f>
        <v/>
      </c>
      <c r="AP84" s="110" t="str">
        <f>IFERROR(ROUND(VLOOKUP(AJ84,Dicionario!$B$614:$C$618,2,FALSE),0),"")</f>
        <v/>
      </c>
      <c r="AQ84" s="130" t="e">
        <f t="shared" si="8"/>
        <v>#DIV/0!</v>
      </c>
      <c r="AR84" s="124" t="e">
        <f>VLOOKUP(ROUND(AVERAGE(AL84:AP84),0),Dicionario!$C$648:$H$652,6,FALSE)</f>
        <v>#DIV/0!</v>
      </c>
      <c r="AS84" s="111" t="e">
        <f>IF(SUM(AL84:AP84)=0,"",(VLOOKUP(AE84,Dicionario!$B$547:$C$551,2,FALSE)+5)/2)*AQ84</f>
        <v>#VALUE!</v>
      </c>
      <c r="AT84" s="112" t="e">
        <f t="shared" si="12"/>
        <v>#VALUE!</v>
      </c>
      <c r="AU84" s="108"/>
      <c r="AV84" s="108"/>
      <c r="AW84" s="108"/>
      <c r="AX84" s="108"/>
      <c r="AY84" s="103"/>
      <c r="AZ84" s="113" t="e">
        <f>AVERAGE(VLOOKUP(AE84,Dicionario!$B$547:$C$551,2,FALSE),VLOOKUP($AY84,Dicionario!$B$955:$F$959,2,FALSE))</f>
        <v>#N/A</v>
      </c>
      <c r="BA84" s="114" t="e">
        <f t="shared" si="9"/>
        <v>#VALUE!</v>
      </c>
      <c r="BB84" s="115" t="e">
        <f t="shared" si="13"/>
        <v>#VALUE!</v>
      </c>
      <c r="BC84" s="105"/>
      <c r="BD84" s="106"/>
      <c r="BE84" s="106"/>
      <c r="BF84" s="106"/>
      <c r="BG84" s="106"/>
      <c r="BH84" s="106"/>
      <c r="BI84" s="116"/>
      <c r="BJ84" s="116"/>
      <c r="BK84" s="117"/>
      <c r="BL84" s="164"/>
    </row>
    <row r="85" spans="1:64" ht="57" customHeight="1" x14ac:dyDescent="0.3">
      <c r="A85" s="125">
        <f t="shared" si="10"/>
        <v>81</v>
      </c>
      <c r="B85" s="112" t="s">
        <v>1948</v>
      </c>
      <c r="C85" s="103" t="s">
        <v>446</v>
      </c>
      <c r="D85" s="118"/>
      <c r="E85" s="126" t="s">
        <v>0</v>
      </c>
      <c r="F85" s="106"/>
      <c r="G85" s="106"/>
      <c r="H85" s="106"/>
      <c r="I85" s="106"/>
      <c r="J85" s="106"/>
      <c r="K85" s="103"/>
      <c r="L85" s="103"/>
      <c r="M85" s="103"/>
      <c r="N85" s="103"/>
      <c r="O85" s="103"/>
      <c r="P85" s="162">
        <f t="shared" si="11"/>
        <v>0</v>
      </c>
      <c r="Q85" s="163" t="str">
        <f>IF(P85=0,"",VLOOKUP((P85&amp;K85)*1,Tab_Matriz_Processos!$C:$D,2,FALSE))</f>
        <v/>
      </c>
      <c r="R85" s="107"/>
      <c r="S85" s="107"/>
      <c r="T85" s="107"/>
      <c r="U85" s="107"/>
      <c r="V85" s="119"/>
      <c r="W85" s="120"/>
      <c r="X85" s="121"/>
      <c r="Y85" s="120"/>
      <c r="Z85" s="121"/>
      <c r="AA85" s="172"/>
      <c r="AB85" s="121"/>
      <c r="AC85" s="120"/>
      <c r="AD85" s="123"/>
      <c r="AE85" s="109"/>
      <c r="AF85" s="103"/>
      <c r="AG85" s="103"/>
      <c r="AH85" s="103"/>
      <c r="AI85" s="103"/>
      <c r="AJ85" s="103"/>
      <c r="AK85" s="103"/>
      <c r="AL85" s="110" t="str">
        <f>IFERROR(ROUND(VLOOKUP(AF85,Dicionario!$B$562:$C$566,2,FALSE),0),"")</f>
        <v/>
      </c>
      <c r="AM85" s="110" t="str">
        <f>IFERROR(ROUND(VLOOKUP(AG85,Dicionario!$B$575:$C$579,2,FALSE),0),"")</f>
        <v/>
      </c>
      <c r="AN85" s="110" t="str">
        <f>IFERROR(ROUND(VLOOKUP(AH85,Dicionario!$B$588:$C$592,2,FALSE),0),"")</f>
        <v/>
      </c>
      <c r="AO85" s="110" t="str">
        <f>IFERROR(ROUND(VLOOKUP(AI85,Dicionario!$B$601:$C$605,2,FALSE),0),"")</f>
        <v/>
      </c>
      <c r="AP85" s="110" t="str">
        <f>IFERROR(ROUND(VLOOKUP(AJ85,Dicionario!$B$614:$C$618,2,FALSE),0),"")</f>
        <v/>
      </c>
      <c r="AQ85" s="130" t="e">
        <f t="shared" si="8"/>
        <v>#DIV/0!</v>
      </c>
      <c r="AR85" s="124" t="e">
        <f>VLOOKUP(ROUND(AVERAGE(AL85:AP85),0),Dicionario!$C$648:$H$652,6,FALSE)</f>
        <v>#DIV/0!</v>
      </c>
      <c r="AS85" s="111" t="e">
        <f>IF(SUM(AL85:AP85)=0,"",(VLOOKUP(AE85,Dicionario!$B$547:$C$551,2,FALSE)+5)/2)*AQ85</f>
        <v>#VALUE!</v>
      </c>
      <c r="AT85" s="112" t="e">
        <f t="shared" si="12"/>
        <v>#VALUE!</v>
      </c>
      <c r="AU85" s="108"/>
      <c r="AV85" s="108"/>
      <c r="AW85" s="108"/>
      <c r="AX85" s="108"/>
      <c r="AY85" s="103"/>
      <c r="AZ85" s="113" t="e">
        <f>AVERAGE(VLOOKUP(AE85,Dicionario!$B$547:$C$551,2,FALSE),VLOOKUP($AY85,Dicionario!$B$955:$F$959,2,FALSE))</f>
        <v>#N/A</v>
      </c>
      <c r="BA85" s="114" t="e">
        <f t="shared" si="9"/>
        <v>#VALUE!</v>
      </c>
      <c r="BB85" s="115" t="e">
        <f t="shared" si="13"/>
        <v>#VALUE!</v>
      </c>
      <c r="BC85" s="105"/>
      <c r="BD85" s="106"/>
      <c r="BE85" s="106"/>
      <c r="BF85" s="106"/>
      <c r="BG85" s="106"/>
      <c r="BH85" s="106"/>
      <c r="BI85" s="116"/>
      <c r="BJ85" s="116"/>
      <c r="BK85" s="117"/>
      <c r="BL85" s="164"/>
    </row>
    <row r="86" spans="1:64" ht="57" customHeight="1" x14ac:dyDescent="0.3">
      <c r="A86" s="125">
        <f t="shared" si="10"/>
        <v>82</v>
      </c>
      <c r="B86" s="112" t="s">
        <v>1948</v>
      </c>
      <c r="C86" s="103" t="s">
        <v>446</v>
      </c>
      <c r="D86" s="118"/>
      <c r="E86" s="126" t="s">
        <v>0</v>
      </c>
      <c r="F86" s="106"/>
      <c r="G86" s="106"/>
      <c r="H86" s="106"/>
      <c r="I86" s="106"/>
      <c r="J86" s="106"/>
      <c r="K86" s="103"/>
      <c r="L86" s="103"/>
      <c r="M86" s="103"/>
      <c r="N86" s="103"/>
      <c r="O86" s="103"/>
      <c r="P86" s="162">
        <f t="shared" si="11"/>
        <v>0</v>
      </c>
      <c r="Q86" s="163" t="str">
        <f>IF(P86=0,"",VLOOKUP((P86&amp;K86)*1,Tab_Matriz_Processos!$C:$D,2,FALSE))</f>
        <v/>
      </c>
      <c r="R86" s="107"/>
      <c r="S86" s="107"/>
      <c r="T86" s="107"/>
      <c r="U86" s="107"/>
      <c r="V86" s="119"/>
      <c r="W86" s="120"/>
      <c r="X86" s="121"/>
      <c r="Y86" s="120"/>
      <c r="Z86" s="121"/>
      <c r="AA86" s="172"/>
      <c r="AB86" s="121"/>
      <c r="AC86" s="120"/>
      <c r="AD86" s="123"/>
      <c r="AE86" s="109"/>
      <c r="AF86" s="103"/>
      <c r="AG86" s="103"/>
      <c r="AH86" s="103"/>
      <c r="AI86" s="103"/>
      <c r="AJ86" s="103"/>
      <c r="AK86" s="103"/>
      <c r="AL86" s="110" t="str">
        <f>IFERROR(ROUND(VLOOKUP(AF86,Dicionario!$B$562:$C$566,2,FALSE),0),"")</f>
        <v/>
      </c>
      <c r="AM86" s="110" t="str">
        <f>IFERROR(ROUND(VLOOKUP(AG86,Dicionario!$B$575:$C$579,2,FALSE),0),"")</f>
        <v/>
      </c>
      <c r="AN86" s="110" t="str">
        <f>IFERROR(ROUND(VLOOKUP(AH86,Dicionario!$B$588:$C$592,2,FALSE),0),"")</f>
        <v/>
      </c>
      <c r="AO86" s="110" t="str">
        <f>IFERROR(ROUND(VLOOKUP(AI86,Dicionario!$B$601:$C$605,2,FALSE),0),"")</f>
        <v/>
      </c>
      <c r="AP86" s="110" t="str">
        <f>IFERROR(ROUND(VLOOKUP(AJ86,Dicionario!$B$614:$C$618,2,FALSE),0),"")</f>
        <v/>
      </c>
      <c r="AQ86" s="130" t="e">
        <f t="shared" si="8"/>
        <v>#DIV/0!</v>
      </c>
      <c r="AR86" s="124" t="e">
        <f>VLOOKUP(ROUND(AVERAGE(AL86:AP86),0),Dicionario!$C$648:$H$652,6,FALSE)</f>
        <v>#DIV/0!</v>
      </c>
      <c r="AS86" s="111" t="e">
        <f>IF(SUM(AL86:AP86)=0,"",(VLOOKUP(AE86,Dicionario!$B$547:$C$551,2,FALSE)+5)/2)*AQ86</f>
        <v>#VALUE!</v>
      </c>
      <c r="AT86" s="112" t="e">
        <f t="shared" si="12"/>
        <v>#VALUE!</v>
      </c>
      <c r="AU86" s="108"/>
      <c r="AV86" s="108"/>
      <c r="AW86" s="108"/>
      <c r="AX86" s="108"/>
      <c r="AY86" s="103"/>
      <c r="AZ86" s="113" t="e">
        <f>AVERAGE(VLOOKUP(AE86,Dicionario!$B$547:$C$551,2,FALSE),VLOOKUP($AY86,Dicionario!$B$955:$F$959,2,FALSE))</f>
        <v>#N/A</v>
      </c>
      <c r="BA86" s="114" t="e">
        <f t="shared" si="9"/>
        <v>#VALUE!</v>
      </c>
      <c r="BB86" s="115" t="e">
        <f t="shared" si="13"/>
        <v>#VALUE!</v>
      </c>
      <c r="BC86" s="105"/>
      <c r="BD86" s="106"/>
      <c r="BE86" s="106"/>
      <c r="BF86" s="106"/>
      <c r="BG86" s="106"/>
      <c r="BH86" s="106"/>
      <c r="BI86" s="116"/>
      <c r="BJ86" s="116"/>
      <c r="BK86" s="117"/>
      <c r="BL86" s="164"/>
    </row>
    <row r="87" spans="1:64" ht="57" customHeight="1" x14ac:dyDescent="0.3">
      <c r="A87" s="125">
        <f t="shared" si="10"/>
        <v>83</v>
      </c>
      <c r="B87" s="112" t="s">
        <v>1948</v>
      </c>
      <c r="C87" s="103" t="s">
        <v>446</v>
      </c>
      <c r="D87" s="118"/>
      <c r="E87" s="126" t="s">
        <v>0</v>
      </c>
      <c r="F87" s="106"/>
      <c r="G87" s="106"/>
      <c r="H87" s="106"/>
      <c r="I87" s="106"/>
      <c r="J87" s="106"/>
      <c r="K87" s="103"/>
      <c r="L87" s="103"/>
      <c r="M87" s="103"/>
      <c r="N87" s="103"/>
      <c r="O87" s="103"/>
      <c r="P87" s="162">
        <f t="shared" si="11"/>
        <v>0</v>
      </c>
      <c r="Q87" s="163" t="str">
        <f>IF(P87=0,"",VLOOKUP((P87&amp;K87)*1,Tab_Matriz_Processos!$C:$D,2,FALSE))</f>
        <v/>
      </c>
      <c r="R87" s="107"/>
      <c r="S87" s="107"/>
      <c r="T87" s="107"/>
      <c r="U87" s="107"/>
      <c r="V87" s="119"/>
      <c r="W87" s="120"/>
      <c r="X87" s="121"/>
      <c r="Y87" s="120"/>
      <c r="Z87" s="121"/>
      <c r="AA87" s="172"/>
      <c r="AB87" s="121"/>
      <c r="AC87" s="120"/>
      <c r="AD87" s="123"/>
      <c r="AE87" s="109"/>
      <c r="AF87" s="103"/>
      <c r="AG87" s="103"/>
      <c r="AH87" s="103"/>
      <c r="AI87" s="103"/>
      <c r="AJ87" s="103"/>
      <c r="AK87" s="103"/>
      <c r="AL87" s="110" t="str">
        <f>IFERROR(ROUND(VLOOKUP(AF87,Dicionario!$B$562:$C$566,2,FALSE),0),"")</f>
        <v/>
      </c>
      <c r="AM87" s="110" t="str">
        <f>IFERROR(ROUND(VLOOKUP(AG87,Dicionario!$B$575:$C$579,2,FALSE),0),"")</f>
        <v/>
      </c>
      <c r="AN87" s="110" t="str">
        <f>IFERROR(ROUND(VLOOKUP(AH87,Dicionario!$B$588:$C$592,2,FALSE),0),"")</f>
        <v/>
      </c>
      <c r="AO87" s="110" t="str">
        <f>IFERROR(ROUND(VLOOKUP(AI87,Dicionario!$B$601:$C$605,2,FALSE),0),"")</f>
        <v/>
      </c>
      <c r="AP87" s="110" t="str">
        <f>IFERROR(ROUND(VLOOKUP(AJ87,Dicionario!$B$614:$C$618,2,FALSE),0),"")</f>
        <v/>
      </c>
      <c r="AQ87" s="130" t="e">
        <f t="shared" si="8"/>
        <v>#DIV/0!</v>
      </c>
      <c r="AR87" s="124" t="e">
        <f>VLOOKUP(ROUND(AVERAGE(AL87:AP87),0),Dicionario!$C$648:$H$652,6,FALSE)</f>
        <v>#DIV/0!</v>
      </c>
      <c r="AS87" s="111" t="e">
        <f>IF(SUM(AL87:AP87)=0,"",(VLOOKUP(AE87,Dicionario!$B$547:$C$551,2,FALSE)+5)/2)*AQ87</f>
        <v>#VALUE!</v>
      </c>
      <c r="AT87" s="112" t="e">
        <f t="shared" si="12"/>
        <v>#VALUE!</v>
      </c>
      <c r="AU87" s="108"/>
      <c r="AV87" s="108"/>
      <c r="AW87" s="108"/>
      <c r="AX87" s="108"/>
      <c r="AY87" s="103"/>
      <c r="AZ87" s="113" t="e">
        <f>AVERAGE(VLOOKUP(AE87,Dicionario!$B$547:$C$551,2,FALSE),VLOOKUP($AY87,Dicionario!$B$955:$F$959,2,FALSE))</f>
        <v>#N/A</v>
      </c>
      <c r="BA87" s="114" t="e">
        <f t="shared" si="9"/>
        <v>#VALUE!</v>
      </c>
      <c r="BB87" s="115" t="e">
        <f t="shared" si="13"/>
        <v>#VALUE!</v>
      </c>
      <c r="BC87" s="105"/>
      <c r="BD87" s="106"/>
      <c r="BE87" s="106"/>
      <c r="BF87" s="106"/>
      <c r="BG87" s="106"/>
      <c r="BH87" s="106"/>
      <c r="BI87" s="116"/>
      <c r="BJ87" s="116"/>
      <c r="BK87" s="117"/>
      <c r="BL87" s="164"/>
    </row>
    <row r="88" spans="1:64" ht="57" customHeight="1" x14ac:dyDescent="0.3">
      <c r="A88" s="125">
        <f t="shared" si="10"/>
        <v>84</v>
      </c>
      <c r="B88" s="112" t="s">
        <v>1948</v>
      </c>
      <c r="C88" s="103" t="s">
        <v>446</v>
      </c>
      <c r="D88" s="118"/>
      <c r="E88" s="126" t="s">
        <v>0</v>
      </c>
      <c r="F88" s="106"/>
      <c r="G88" s="106"/>
      <c r="H88" s="106"/>
      <c r="I88" s="106"/>
      <c r="J88" s="106"/>
      <c r="K88" s="103"/>
      <c r="L88" s="103"/>
      <c r="M88" s="103"/>
      <c r="N88" s="103"/>
      <c r="O88" s="103"/>
      <c r="P88" s="162">
        <f t="shared" si="11"/>
        <v>0</v>
      </c>
      <c r="Q88" s="163" t="str">
        <f>IF(P88=0,"",VLOOKUP((P88&amp;K88)*1,Tab_Matriz_Processos!$C:$D,2,FALSE))</f>
        <v/>
      </c>
      <c r="R88" s="107"/>
      <c r="S88" s="107"/>
      <c r="T88" s="107"/>
      <c r="U88" s="107"/>
      <c r="V88" s="119"/>
      <c r="W88" s="120"/>
      <c r="X88" s="121"/>
      <c r="Y88" s="120"/>
      <c r="Z88" s="121"/>
      <c r="AA88" s="172"/>
      <c r="AB88" s="121"/>
      <c r="AC88" s="120"/>
      <c r="AD88" s="123"/>
      <c r="AE88" s="109"/>
      <c r="AF88" s="103"/>
      <c r="AG88" s="103"/>
      <c r="AH88" s="103"/>
      <c r="AI88" s="103"/>
      <c r="AJ88" s="103"/>
      <c r="AK88" s="103"/>
      <c r="AL88" s="110" t="str">
        <f>IFERROR(ROUND(VLOOKUP(AF88,Dicionario!$B$562:$C$566,2,FALSE),0),"")</f>
        <v/>
      </c>
      <c r="AM88" s="110" t="str">
        <f>IFERROR(ROUND(VLOOKUP(AG88,Dicionario!$B$575:$C$579,2,FALSE),0),"")</f>
        <v/>
      </c>
      <c r="AN88" s="110" t="str">
        <f>IFERROR(ROUND(VLOOKUP(AH88,Dicionario!$B$588:$C$592,2,FALSE),0),"")</f>
        <v/>
      </c>
      <c r="AO88" s="110" t="str">
        <f>IFERROR(ROUND(VLOOKUP(AI88,Dicionario!$B$601:$C$605,2,FALSE),0),"")</f>
        <v/>
      </c>
      <c r="AP88" s="110" t="str">
        <f>IFERROR(ROUND(VLOOKUP(AJ88,Dicionario!$B$614:$C$618,2,FALSE),0),"")</f>
        <v/>
      </c>
      <c r="AQ88" s="130" t="e">
        <f t="shared" si="8"/>
        <v>#DIV/0!</v>
      </c>
      <c r="AR88" s="124" t="e">
        <f>VLOOKUP(ROUND(AVERAGE(AL88:AP88),0),Dicionario!$C$648:$H$652,6,FALSE)</f>
        <v>#DIV/0!</v>
      </c>
      <c r="AS88" s="111" t="e">
        <f>IF(SUM(AL88:AP88)=0,"",(VLOOKUP(AE88,Dicionario!$B$547:$C$551,2,FALSE)+5)/2)*AQ88</f>
        <v>#VALUE!</v>
      </c>
      <c r="AT88" s="112" t="e">
        <f t="shared" si="12"/>
        <v>#VALUE!</v>
      </c>
      <c r="AU88" s="108"/>
      <c r="AV88" s="108"/>
      <c r="AW88" s="108"/>
      <c r="AX88" s="108"/>
      <c r="AY88" s="103"/>
      <c r="AZ88" s="113" t="e">
        <f>AVERAGE(VLOOKUP(AE88,Dicionario!$B$547:$C$551,2,FALSE),VLOOKUP($AY88,Dicionario!$B$955:$F$959,2,FALSE))</f>
        <v>#N/A</v>
      </c>
      <c r="BA88" s="114" t="e">
        <f t="shared" si="9"/>
        <v>#VALUE!</v>
      </c>
      <c r="BB88" s="115" t="e">
        <f t="shared" si="13"/>
        <v>#VALUE!</v>
      </c>
      <c r="BC88" s="105"/>
      <c r="BD88" s="106"/>
      <c r="BE88" s="106"/>
      <c r="BF88" s="106"/>
      <c r="BG88" s="106"/>
      <c r="BH88" s="106"/>
      <c r="BI88" s="116"/>
      <c r="BJ88" s="116"/>
      <c r="BK88" s="117"/>
      <c r="BL88" s="164"/>
    </row>
    <row r="89" spans="1:64" ht="57" customHeight="1" x14ac:dyDescent="0.3">
      <c r="A89" s="125">
        <f t="shared" si="10"/>
        <v>85</v>
      </c>
      <c r="B89" s="112" t="s">
        <v>1948</v>
      </c>
      <c r="C89" s="103" t="s">
        <v>446</v>
      </c>
      <c r="D89" s="118"/>
      <c r="E89" s="126" t="s">
        <v>0</v>
      </c>
      <c r="F89" s="106"/>
      <c r="G89" s="106"/>
      <c r="H89" s="106"/>
      <c r="I89" s="106"/>
      <c r="J89" s="106"/>
      <c r="K89" s="103"/>
      <c r="L89" s="103"/>
      <c r="M89" s="103"/>
      <c r="N89" s="103"/>
      <c r="O89" s="103"/>
      <c r="P89" s="162">
        <f t="shared" si="11"/>
        <v>0</v>
      </c>
      <c r="Q89" s="163" t="str">
        <f>IF(P89=0,"",VLOOKUP((P89&amp;K89)*1,Tab_Matriz_Processos!$C:$D,2,FALSE))</f>
        <v/>
      </c>
      <c r="R89" s="107"/>
      <c r="S89" s="107"/>
      <c r="T89" s="107"/>
      <c r="U89" s="107"/>
      <c r="V89" s="119"/>
      <c r="W89" s="120"/>
      <c r="X89" s="121"/>
      <c r="Y89" s="120"/>
      <c r="Z89" s="121"/>
      <c r="AA89" s="172"/>
      <c r="AB89" s="121"/>
      <c r="AC89" s="120"/>
      <c r="AD89" s="123"/>
      <c r="AE89" s="109"/>
      <c r="AF89" s="103"/>
      <c r="AG89" s="103"/>
      <c r="AH89" s="103"/>
      <c r="AI89" s="103"/>
      <c r="AJ89" s="103"/>
      <c r="AK89" s="103"/>
      <c r="AL89" s="110" t="str">
        <f>IFERROR(ROUND(VLOOKUP(AF89,Dicionario!$B$562:$C$566,2,FALSE),0),"")</f>
        <v/>
      </c>
      <c r="AM89" s="110" t="str">
        <f>IFERROR(ROUND(VLOOKUP(AG89,Dicionario!$B$575:$C$579,2,FALSE),0),"")</f>
        <v/>
      </c>
      <c r="AN89" s="110" t="str">
        <f>IFERROR(ROUND(VLOOKUP(AH89,Dicionario!$B$588:$C$592,2,FALSE),0),"")</f>
        <v/>
      </c>
      <c r="AO89" s="110" t="str">
        <f>IFERROR(ROUND(VLOOKUP(AI89,Dicionario!$B$601:$C$605,2,FALSE),0),"")</f>
        <v/>
      </c>
      <c r="AP89" s="110" t="str">
        <f>IFERROR(ROUND(VLOOKUP(AJ89,Dicionario!$B$614:$C$618,2,FALSE),0),"")</f>
        <v/>
      </c>
      <c r="AQ89" s="130" t="e">
        <f t="shared" si="8"/>
        <v>#DIV/0!</v>
      </c>
      <c r="AR89" s="124" t="e">
        <f>VLOOKUP(ROUND(AVERAGE(AL89:AP89),0),Dicionario!$C$648:$H$652,6,FALSE)</f>
        <v>#DIV/0!</v>
      </c>
      <c r="AS89" s="111" t="e">
        <f>IF(SUM(AL89:AP89)=0,"",(VLOOKUP(AE89,Dicionario!$B$547:$C$551,2,FALSE)+5)/2)*AQ89</f>
        <v>#VALUE!</v>
      </c>
      <c r="AT89" s="112" t="e">
        <f t="shared" si="12"/>
        <v>#VALUE!</v>
      </c>
      <c r="AU89" s="108"/>
      <c r="AV89" s="108"/>
      <c r="AW89" s="108"/>
      <c r="AX89" s="108"/>
      <c r="AY89" s="103"/>
      <c r="AZ89" s="113" t="e">
        <f>AVERAGE(VLOOKUP(AE89,Dicionario!$B$547:$C$551,2,FALSE),VLOOKUP($AY89,Dicionario!$B$955:$F$959,2,FALSE))</f>
        <v>#N/A</v>
      </c>
      <c r="BA89" s="114" t="e">
        <f t="shared" si="9"/>
        <v>#VALUE!</v>
      </c>
      <c r="BB89" s="115" t="e">
        <f t="shared" si="13"/>
        <v>#VALUE!</v>
      </c>
      <c r="BC89" s="105"/>
      <c r="BD89" s="106"/>
      <c r="BE89" s="106"/>
      <c r="BF89" s="106"/>
      <c r="BG89" s="106"/>
      <c r="BH89" s="106"/>
      <c r="BI89" s="116"/>
      <c r="BJ89" s="116"/>
      <c r="BK89" s="117"/>
      <c r="BL89" s="164"/>
    </row>
    <row r="90" spans="1:64" ht="57" customHeight="1" x14ac:dyDescent="0.3">
      <c r="A90" s="125">
        <f t="shared" si="10"/>
        <v>86</v>
      </c>
      <c r="B90" s="112" t="s">
        <v>1948</v>
      </c>
      <c r="C90" s="103" t="s">
        <v>446</v>
      </c>
      <c r="D90" s="118"/>
      <c r="E90" s="126" t="s">
        <v>0</v>
      </c>
      <c r="F90" s="106"/>
      <c r="G90" s="106"/>
      <c r="H90" s="106"/>
      <c r="I90" s="106"/>
      <c r="J90" s="106"/>
      <c r="K90" s="103"/>
      <c r="L90" s="103"/>
      <c r="M90" s="103"/>
      <c r="N90" s="103"/>
      <c r="O90" s="103"/>
      <c r="P90" s="162">
        <f t="shared" si="11"/>
        <v>0</v>
      </c>
      <c r="Q90" s="163" t="str">
        <f>IF(P90=0,"",VLOOKUP((P90&amp;K90)*1,Tab_Matriz_Processos!$C:$D,2,FALSE))</f>
        <v/>
      </c>
      <c r="R90" s="107"/>
      <c r="S90" s="107"/>
      <c r="T90" s="107"/>
      <c r="U90" s="107"/>
      <c r="V90" s="119"/>
      <c r="W90" s="120"/>
      <c r="X90" s="121"/>
      <c r="Y90" s="120"/>
      <c r="Z90" s="121"/>
      <c r="AA90" s="172"/>
      <c r="AB90" s="121"/>
      <c r="AC90" s="120"/>
      <c r="AD90" s="123"/>
      <c r="AE90" s="109"/>
      <c r="AF90" s="103"/>
      <c r="AG90" s="103"/>
      <c r="AH90" s="103"/>
      <c r="AI90" s="103"/>
      <c r="AJ90" s="103"/>
      <c r="AK90" s="103"/>
      <c r="AL90" s="110" t="str">
        <f>IFERROR(ROUND(VLOOKUP(AF90,Dicionario!$B$562:$C$566,2,FALSE),0),"")</f>
        <v/>
      </c>
      <c r="AM90" s="110" t="str">
        <f>IFERROR(ROUND(VLOOKUP(AG90,Dicionario!$B$575:$C$579,2,FALSE),0),"")</f>
        <v/>
      </c>
      <c r="AN90" s="110" t="str">
        <f>IFERROR(ROUND(VLOOKUP(AH90,Dicionario!$B$588:$C$592,2,FALSE),0),"")</f>
        <v/>
      </c>
      <c r="AO90" s="110" t="str">
        <f>IFERROR(ROUND(VLOOKUP(AI90,Dicionario!$B$601:$C$605,2,FALSE),0),"")</f>
        <v/>
      </c>
      <c r="AP90" s="110" t="str">
        <f>IFERROR(ROUND(VLOOKUP(AJ90,Dicionario!$B$614:$C$618,2,FALSE),0),"")</f>
        <v/>
      </c>
      <c r="AQ90" s="130" t="e">
        <f t="shared" si="8"/>
        <v>#DIV/0!</v>
      </c>
      <c r="AR90" s="124" t="e">
        <f>VLOOKUP(ROUND(AVERAGE(AL90:AP90),0),Dicionario!$C$648:$H$652,6,FALSE)</f>
        <v>#DIV/0!</v>
      </c>
      <c r="AS90" s="111" t="e">
        <f>IF(SUM(AL90:AP90)=0,"",(VLOOKUP(AE90,Dicionario!$B$547:$C$551,2,FALSE)+5)/2)*AQ90</f>
        <v>#VALUE!</v>
      </c>
      <c r="AT90" s="112" t="e">
        <f t="shared" si="12"/>
        <v>#VALUE!</v>
      </c>
      <c r="AU90" s="108"/>
      <c r="AV90" s="108"/>
      <c r="AW90" s="108"/>
      <c r="AX90" s="108"/>
      <c r="AY90" s="103"/>
      <c r="AZ90" s="113" t="e">
        <f>AVERAGE(VLOOKUP(AE90,Dicionario!$B$547:$C$551,2,FALSE),VLOOKUP($AY90,Dicionario!$B$955:$F$959,2,FALSE))</f>
        <v>#N/A</v>
      </c>
      <c r="BA90" s="114" t="e">
        <f t="shared" si="9"/>
        <v>#VALUE!</v>
      </c>
      <c r="BB90" s="115" t="e">
        <f t="shared" si="13"/>
        <v>#VALUE!</v>
      </c>
      <c r="BC90" s="105"/>
      <c r="BD90" s="106"/>
      <c r="BE90" s="106"/>
      <c r="BF90" s="106"/>
      <c r="BG90" s="106"/>
      <c r="BH90" s="106"/>
      <c r="BI90" s="116"/>
      <c r="BJ90" s="116"/>
      <c r="BK90" s="117"/>
      <c r="BL90" s="164"/>
    </row>
    <row r="91" spans="1:64" ht="57" customHeight="1" x14ac:dyDescent="0.3">
      <c r="A91" s="125">
        <f t="shared" si="10"/>
        <v>87</v>
      </c>
      <c r="B91" s="112" t="s">
        <v>1948</v>
      </c>
      <c r="C91" s="103" t="s">
        <v>446</v>
      </c>
      <c r="D91" s="118"/>
      <c r="E91" s="126" t="s">
        <v>0</v>
      </c>
      <c r="F91" s="106"/>
      <c r="G91" s="106"/>
      <c r="H91" s="106"/>
      <c r="I91" s="106"/>
      <c r="J91" s="106"/>
      <c r="K91" s="103"/>
      <c r="L91" s="103"/>
      <c r="M91" s="103"/>
      <c r="N91" s="103"/>
      <c r="O91" s="103"/>
      <c r="P91" s="162">
        <f t="shared" si="11"/>
        <v>0</v>
      </c>
      <c r="Q91" s="163" t="str">
        <f>IF(P91=0,"",VLOOKUP((P91&amp;K91)*1,Tab_Matriz_Processos!$C:$D,2,FALSE))</f>
        <v/>
      </c>
      <c r="R91" s="107"/>
      <c r="S91" s="107"/>
      <c r="T91" s="107"/>
      <c r="U91" s="107"/>
      <c r="V91" s="119"/>
      <c r="W91" s="120"/>
      <c r="X91" s="121"/>
      <c r="Y91" s="120"/>
      <c r="Z91" s="121"/>
      <c r="AA91" s="172"/>
      <c r="AB91" s="121"/>
      <c r="AC91" s="120"/>
      <c r="AD91" s="123"/>
      <c r="AE91" s="109"/>
      <c r="AF91" s="103"/>
      <c r="AG91" s="103"/>
      <c r="AH91" s="103"/>
      <c r="AI91" s="103"/>
      <c r="AJ91" s="103"/>
      <c r="AK91" s="103"/>
      <c r="AL91" s="110" t="str">
        <f>IFERROR(ROUND(VLOOKUP(AF91,Dicionario!$B$562:$C$566,2,FALSE),0),"")</f>
        <v/>
      </c>
      <c r="AM91" s="110" t="str">
        <f>IFERROR(ROUND(VLOOKUP(AG91,Dicionario!$B$575:$C$579,2,FALSE),0),"")</f>
        <v/>
      </c>
      <c r="AN91" s="110" t="str">
        <f>IFERROR(ROUND(VLOOKUP(AH91,Dicionario!$B$588:$C$592,2,FALSE),0),"")</f>
        <v/>
      </c>
      <c r="AO91" s="110" t="str">
        <f>IFERROR(ROUND(VLOOKUP(AI91,Dicionario!$B$601:$C$605,2,FALSE),0),"")</f>
        <v/>
      </c>
      <c r="AP91" s="110" t="str">
        <f>IFERROR(ROUND(VLOOKUP(AJ91,Dicionario!$B$614:$C$618,2,FALSE),0),"")</f>
        <v/>
      </c>
      <c r="AQ91" s="130" t="e">
        <f t="shared" si="8"/>
        <v>#DIV/0!</v>
      </c>
      <c r="AR91" s="124" t="e">
        <f>VLOOKUP(ROUND(AVERAGE(AL91:AP91),0),Dicionario!$C$648:$H$652,6,FALSE)</f>
        <v>#DIV/0!</v>
      </c>
      <c r="AS91" s="111" t="e">
        <f>IF(SUM(AL91:AP91)=0,"",(VLOOKUP(AE91,Dicionario!$B$547:$C$551,2,FALSE)+5)/2)*AQ91</f>
        <v>#VALUE!</v>
      </c>
      <c r="AT91" s="112" t="e">
        <f t="shared" si="12"/>
        <v>#VALUE!</v>
      </c>
      <c r="AU91" s="108"/>
      <c r="AV91" s="108"/>
      <c r="AW91" s="108"/>
      <c r="AX91" s="108"/>
      <c r="AY91" s="103"/>
      <c r="AZ91" s="113" t="e">
        <f>AVERAGE(VLOOKUP(AE91,Dicionario!$B$547:$C$551,2,FALSE),VLOOKUP($AY91,Dicionario!$B$955:$F$959,2,FALSE))</f>
        <v>#N/A</v>
      </c>
      <c r="BA91" s="114" t="e">
        <f t="shared" si="9"/>
        <v>#VALUE!</v>
      </c>
      <c r="BB91" s="115" t="e">
        <f t="shared" si="13"/>
        <v>#VALUE!</v>
      </c>
      <c r="BC91" s="105"/>
      <c r="BD91" s="106"/>
      <c r="BE91" s="106"/>
      <c r="BF91" s="106"/>
      <c r="BG91" s="106"/>
      <c r="BH91" s="106"/>
      <c r="BI91" s="116"/>
      <c r="BJ91" s="116"/>
      <c r="BK91" s="117"/>
      <c r="BL91" s="164"/>
    </row>
    <row r="92" spans="1:64" ht="57" customHeight="1" x14ac:dyDescent="0.3">
      <c r="A92" s="125">
        <f t="shared" si="10"/>
        <v>88</v>
      </c>
      <c r="B92" s="112" t="s">
        <v>1948</v>
      </c>
      <c r="C92" s="103" t="s">
        <v>446</v>
      </c>
      <c r="D92" s="118"/>
      <c r="E92" s="126" t="s">
        <v>0</v>
      </c>
      <c r="F92" s="106"/>
      <c r="G92" s="106"/>
      <c r="H92" s="106"/>
      <c r="I92" s="106"/>
      <c r="J92" s="106"/>
      <c r="K92" s="103"/>
      <c r="L92" s="103"/>
      <c r="M92" s="103"/>
      <c r="N92" s="103"/>
      <c r="O92" s="103"/>
      <c r="P92" s="162">
        <f t="shared" si="11"/>
        <v>0</v>
      </c>
      <c r="Q92" s="163" t="str">
        <f>IF(P92=0,"",VLOOKUP((P92&amp;K92)*1,Tab_Matriz_Processos!$C:$D,2,FALSE))</f>
        <v/>
      </c>
      <c r="R92" s="107"/>
      <c r="S92" s="107"/>
      <c r="T92" s="107"/>
      <c r="U92" s="107"/>
      <c r="V92" s="119"/>
      <c r="W92" s="120"/>
      <c r="X92" s="121"/>
      <c r="Y92" s="120"/>
      <c r="Z92" s="121"/>
      <c r="AA92" s="172"/>
      <c r="AB92" s="121"/>
      <c r="AC92" s="120"/>
      <c r="AD92" s="123"/>
      <c r="AE92" s="109"/>
      <c r="AF92" s="103"/>
      <c r="AG92" s="103"/>
      <c r="AH92" s="103"/>
      <c r="AI92" s="103"/>
      <c r="AJ92" s="103"/>
      <c r="AK92" s="103"/>
      <c r="AL92" s="110" t="str">
        <f>IFERROR(ROUND(VLOOKUP(AF92,Dicionario!$B$562:$C$566,2,FALSE),0),"")</f>
        <v/>
      </c>
      <c r="AM92" s="110" t="str">
        <f>IFERROR(ROUND(VLOOKUP(AG92,Dicionario!$B$575:$C$579,2,FALSE),0),"")</f>
        <v/>
      </c>
      <c r="AN92" s="110" t="str">
        <f>IFERROR(ROUND(VLOOKUP(AH92,Dicionario!$B$588:$C$592,2,FALSE),0),"")</f>
        <v/>
      </c>
      <c r="AO92" s="110" t="str">
        <f>IFERROR(ROUND(VLOOKUP(AI92,Dicionario!$B$601:$C$605,2,FALSE),0),"")</f>
        <v/>
      </c>
      <c r="AP92" s="110" t="str">
        <f>IFERROR(ROUND(VLOOKUP(AJ92,Dicionario!$B$614:$C$618,2,FALSE),0),"")</f>
        <v/>
      </c>
      <c r="AQ92" s="130" t="e">
        <f t="shared" si="8"/>
        <v>#DIV/0!</v>
      </c>
      <c r="AR92" s="124" t="e">
        <f>VLOOKUP(ROUND(AVERAGE(AL92:AP92),0),Dicionario!$C$648:$H$652,6,FALSE)</f>
        <v>#DIV/0!</v>
      </c>
      <c r="AS92" s="111" t="e">
        <f>IF(SUM(AL92:AP92)=0,"",(VLOOKUP(AE92,Dicionario!$B$547:$C$551,2,FALSE)+5)/2)*AQ92</f>
        <v>#VALUE!</v>
      </c>
      <c r="AT92" s="112" t="e">
        <f t="shared" si="12"/>
        <v>#VALUE!</v>
      </c>
      <c r="AU92" s="108"/>
      <c r="AV92" s="108"/>
      <c r="AW92" s="108"/>
      <c r="AX92" s="108"/>
      <c r="AY92" s="103"/>
      <c r="AZ92" s="113" t="e">
        <f>AVERAGE(VLOOKUP(AE92,Dicionario!$B$547:$C$551,2,FALSE),VLOOKUP($AY92,Dicionario!$B$955:$F$959,2,FALSE))</f>
        <v>#N/A</v>
      </c>
      <c r="BA92" s="114" t="e">
        <f t="shared" si="9"/>
        <v>#VALUE!</v>
      </c>
      <c r="BB92" s="115" t="e">
        <f t="shared" si="13"/>
        <v>#VALUE!</v>
      </c>
      <c r="BC92" s="105"/>
      <c r="BD92" s="106"/>
      <c r="BE92" s="106"/>
      <c r="BF92" s="106"/>
      <c r="BG92" s="106"/>
      <c r="BH92" s="106"/>
      <c r="BI92" s="116"/>
      <c r="BJ92" s="116"/>
      <c r="BK92" s="117"/>
      <c r="BL92" s="164"/>
    </row>
    <row r="93" spans="1:64" ht="57" customHeight="1" x14ac:dyDescent="0.3">
      <c r="A93" s="125">
        <f t="shared" si="10"/>
        <v>89</v>
      </c>
      <c r="B93" s="112" t="s">
        <v>1948</v>
      </c>
      <c r="C93" s="103" t="s">
        <v>446</v>
      </c>
      <c r="D93" s="118"/>
      <c r="E93" s="126" t="s">
        <v>0</v>
      </c>
      <c r="F93" s="106"/>
      <c r="G93" s="106"/>
      <c r="H93" s="106"/>
      <c r="I93" s="106"/>
      <c r="J93" s="106"/>
      <c r="K93" s="103"/>
      <c r="L93" s="103"/>
      <c r="M93" s="103"/>
      <c r="N93" s="103"/>
      <c r="O93" s="103"/>
      <c r="P93" s="162">
        <f t="shared" si="11"/>
        <v>0</v>
      </c>
      <c r="Q93" s="163" t="str">
        <f>IF(P93=0,"",VLOOKUP((P93&amp;K93)*1,Tab_Matriz_Processos!$C:$D,2,FALSE))</f>
        <v/>
      </c>
      <c r="R93" s="107"/>
      <c r="S93" s="107"/>
      <c r="T93" s="107"/>
      <c r="U93" s="107"/>
      <c r="V93" s="119"/>
      <c r="W93" s="120"/>
      <c r="X93" s="121"/>
      <c r="Y93" s="120"/>
      <c r="Z93" s="121"/>
      <c r="AA93" s="172"/>
      <c r="AB93" s="121"/>
      <c r="AC93" s="120"/>
      <c r="AD93" s="123"/>
      <c r="AE93" s="109"/>
      <c r="AF93" s="103"/>
      <c r="AG93" s="103"/>
      <c r="AH93" s="103"/>
      <c r="AI93" s="103"/>
      <c r="AJ93" s="103"/>
      <c r="AK93" s="103"/>
      <c r="AL93" s="110" t="str">
        <f>IFERROR(ROUND(VLOOKUP(AF93,Dicionario!$B$562:$C$566,2,FALSE),0),"")</f>
        <v/>
      </c>
      <c r="AM93" s="110" t="str">
        <f>IFERROR(ROUND(VLOOKUP(AG93,Dicionario!$B$575:$C$579,2,FALSE),0),"")</f>
        <v/>
      </c>
      <c r="AN93" s="110" t="str">
        <f>IFERROR(ROUND(VLOOKUP(AH93,Dicionario!$B$588:$C$592,2,FALSE),0),"")</f>
        <v/>
      </c>
      <c r="AO93" s="110" t="str">
        <f>IFERROR(ROUND(VLOOKUP(AI93,Dicionario!$B$601:$C$605,2,FALSE),0),"")</f>
        <v/>
      </c>
      <c r="AP93" s="110" t="str">
        <f>IFERROR(ROUND(VLOOKUP(AJ93,Dicionario!$B$614:$C$618,2,FALSE),0),"")</f>
        <v/>
      </c>
      <c r="AQ93" s="130" t="e">
        <f t="shared" si="8"/>
        <v>#DIV/0!</v>
      </c>
      <c r="AR93" s="124" t="e">
        <f>VLOOKUP(ROUND(AVERAGE(AL93:AP93),0),Dicionario!$C$648:$H$652,6,FALSE)</f>
        <v>#DIV/0!</v>
      </c>
      <c r="AS93" s="111" t="e">
        <f>IF(SUM(AL93:AP93)=0,"",(VLOOKUP(AE93,Dicionario!$B$547:$C$551,2,FALSE)+5)/2)*AQ93</f>
        <v>#VALUE!</v>
      </c>
      <c r="AT93" s="112" t="e">
        <f t="shared" si="12"/>
        <v>#VALUE!</v>
      </c>
      <c r="AU93" s="108"/>
      <c r="AV93" s="108"/>
      <c r="AW93" s="108"/>
      <c r="AX93" s="108"/>
      <c r="AY93" s="103"/>
      <c r="AZ93" s="113" t="e">
        <f>AVERAGE(VLOOKUP(AE93,Dicionario!$B$547:$C$551,2,FALSE),VLOOKUP($AY93,Dicionario!$B$955:$F$959,2,FALSE))</f>
        <v>#N/A</v>
      </c>
      <c r="BA93" s="114" t="e">
        <f t="shared" si="9"/>
        <v>#VALUE!</v>
      </c>
      <c r="BB93" s="115" t="e">
        <f t="shared" si="13"/>
        <v>#VALUE!</v>
      </c>
      <c r="BC93" s="105"/>
      <c r="BD93" s="106"/>
      <c r="BE93" s="106"/>
      <c r="BF93" s="106"/>
      <c r="BG93" s="106"/>
      <c r="BH93" s="106"/>
      <c r="BI93" s="116"/>
      <c r="BJ93" s="116"/>
      <c r="BK93" s="117"/>
      <c r="BL93" s="164"/>
    </row>
    <row r="94" spans="1:64" ht="57" customHeight="1" x14ac:dyDescent="0.3">
      <c r="A94" s="125">
        <f t="shared" si="10"/>
        <v>90</v>
      </c>
      <c r="B94" s="112" t="s">
        <v>1948</v>
      </c>
      <c r="C94" s="103" t="s">
        <v>446</v>
      </c>
      <c r="D94" s="118"/>
      <c r="E94" s="126" t="s">
        <v>0</v>
      </c>
      <c r="F94" s="106"/>
      <c r="G94" s="106"/>
      <c r="H94" s="106"/>
      <c r="I94" s="106"/>
      <c r="J94" s="106"/>
      <c r="K94" s="103"/>
      <c r="L94" s="103"/>
      <c r="M94" s="103"/>
      <c r="N94" s="103"/>
      <c r="O94" s="103"/>
      <c r="P94" s="162">
        <f t="shared" si="11"/>
        <v>0</v>
      </c>
      <c r="Q94" s="163" t="str">
        <f>IF(P94=0,"",VLOOKUP((P94&amp;K94)*1,Tab_Matriz_Processos!$C:$D,2,FALSE))</f>
        <v/>
      </c>
      <c r="R94" s="107"/>
      <c r="S94" s="107"/>
      <c r="T94" s="107"/>
      <c r="U94" s="107"/>
      <c r="V94" s="119"/>
      <c r="W94" s="120"/>
      <c r="X94" s="121"/>
      <c r="Y94" s="120"/>
      <c r="Z94" s="121"/>
      <c r="AA94" s="172"/>
      <c r="AB94" s="121"/>
      <c r="AC94" s="120"/>
      <c r="AD94" s="123"/>
      <c r="AE94" s="109"/>
      <c r="AF94" s="103"/>
      <c r="AG94" s="103"/>
      <c r="AH94" s="103"/>
      <c r="AI94" s="103"/>
      <c r="AJ94" s="103"/>
      <c r="AK94" s="103"/>
      <c r="AL94" s="110" t="str">
        <f>IFERROR(ROUND(VLOOKUP(AF94,Dicionario!$B$562:$C$566,2,FALSE),0),"")</f>
        <v/>
      </c>
      <c r="AM94" s="110" t="str">
        <f>IFERROR(ROUND(VLOOKUP(AG94,Dicionario!$B$575:$C$579,2,FALSE),0),"")</f>
        <v/>
      </c>
      <c r="AN94" s="110" t="str">
        <f>IFERROR(ROUND(VLOOKUP(AH94,Dicionario!$B$588:$C$592,2,FALSE),0),"")</f>
        <v/>
      </c>
      <c r="AO94" s="110" t="str">
        <f>IFERROR(ROUND(VLOOKUP(AI94,Dicionario!$B$601:$C$605,2,FALSE),0),"")</f>
        <v/>
      </c>
      <c r="AP94" s="110" t="str">
        <f>IFERROR(ROUND(VLOOKUP(AJ94,Dicionario!$B$614:$C$618,2,FALSE),0),"")</f>
        <v/>
      </c>
      <c r="AQ94" s="130" t="e">
        <f t="shared" si="8"/>
        <v>#DIV/0!</v>
      </c>
      <c r="AR94" s="124" t="e">
        <f>VLOOKUP(ROUND(AVERAGE(AL94:AP94),0),Dicionario!$C$648:$H$652,6,FALSE)</f>
        <v>#DIV/0!</v>
      </c>
      <c r="AS94" s="111" t="e">
        <f>IF(SUM(AL94:AP94)=0,"",(VLOOKUP(AE94,Dicionario!$B$547:$C$551,2,FALSE)+5)/2)*AQ94</f>
        <v>#VALUE!</v>
      </c>
      <c r="AT94" s="112" t="e">
        <f t="shared" si="12"/>
        <v>#VALUE!</v>
      </c>
      <c r="AU94" s="108"/>
      <c r="AV94" s="108"/>
      <c r="AW94" s="108"/>
      <c r="AX94" s="108"/>
      <c r="AY94" s="103"/>
      <c r="AZ94" s="113" t="e">
        <f>AVERAGE(VLOOKUP(AE94,Dicionario!$B$547:$C$551,2,FALSE),VLOOKUP($AY94,Dicionario!$B$955:$F$959,2,FALSE))</f>
        <v>#N/A</v>
      </c>
      <c r="BA94" s="114" t="e">
        <f t="shared" si="9"/>
        <v>#VALUE!</v>
      </c>
      <c r="BB94" s="115" t="e">
        <f t="shared" si="13"/>
        <v>#VALUE!</v>
      </c>
      <c r="BC94" s="105"/>
      <c r="BD94" s="106"/>
      <c r="BE94" s="106"/>
      <c r="BF94" s="106"/>
      <c r="BG94" s="106"/>
      <c r="BH94" s="106"/>
      <c r="BI94" s="116"/>
      <c r="BJ94" s="116"/>
      <c r="BK94" s="117"/>
      <c r="BL94" s="164"/>
    </row>
    <row r="95" spans="1:64" ht="57" customHeight="1" x14ac:dyDescent="0.3">
      <c r="A95" s="125">
        <f t="shared" si="10"/>
        <v>91</v>
      </c>
      <c r="B95" s="112" t="s">
        <v>1948</v>
      </c>
      <c r="C95" s="103" t="s">
        <v>446</v>
      </c>
      <c r="D95" s="118"/>
      <c r="E95" s="126" t="s">
        <v>0</v>
      </c>
      <c r="F95" s="106"/>
      <c r="G95" s="106"/>
      <c r="H95" s="106"/>
      <c r="I95" s="106"/>
      <c r="J95" s="106"/>
      <c r="K95" s="103"/>
      <c r="L95" s="103"/>
      <c r="M95" s="103"/>
      <c r="N95" s="103"/>
      <c r="O95" s="103"/>
      <c r="P95" s="162">
        <f t="shared" si="11"/>
        <v>0</v>
      </c>
      <c r="Q95" s="163" t="str">
        <f>IF(P95=0,"",VLOOKUP((P95&amp;K95)*1,Tab_Matriz_Processos!$C:$D,2,FALSE))</f>
        <v/>
      </c>
      <c r="R95" s="107"/>
      <c r="S95" s="107"/>
      <c r="T95" s="107"/>
      <c r="U95" s="107"/>
      <c r="V95" s="119"/>
      <c r="W95" s="120"/>
      <c r="X95" s="121"/>
      <c r="Y95" s="120"/>
      <c r="Z95" s="121"/>
      <c r="AA95" s="172"/>
      <c r="AB95" s="121"/>
      <c r="AC95" s="120"/>
      <c r="AD95" s="123"/>
      <c r="AE95" s="109"/>
      <c r="AF95" s="103"/>
      <c r="AG95" s="103"/>
      <c r="AH95" s="103"/>
      <c r="AI95" s="103"/>
      <c r="AJ95" s="103"/>
      <c r="AK95" s="103"/>
      <c r="AL95" s="110" t="str">
        <f>IFERROR(ROUND(VLOOKUP(AF95,Dicionario!$B$562:$C$566,2,FALSE),0),"")</f>
        <v/>
      </c>
      <c r="AM95" s="110" t="str">
        <f>IFERROR(ROUND(VLOOKUP(AG95,Dicionario!$B$575:$C$579,2,FALSE),0),"")</f>
        <v/>
      </c>
      <c r="AN95" s="110" t="str">
        <f>IFERROR(ROUND(VLOOKUP(AH95,Dicionario!$B$588:$C$592,2,FALSE),0),"")</f>
        <v/>
      </c>
      <c r="AO95" s="110" t="str">
        <f>IFERROR(ROUND(VLOOKUP(AI95,Dicionario!$B$601:$C$605,2,FALSE),0),"")</f>
        <v/>
      </c>
      <c r="AP95" s="110" t="str">
        <f>IFERROR(ROUND(VLOOKUP(AJ95,Dicionario!$B$614:$C$618,2,FALSE),0),"")</f>
        <v/>
      </c>
      <c r="AQ95" s="130" t="e">
        <f t="shared" si="8"/>
        <v>#DIV/0!</v>
      </c>
      <c r="AR95" s="124" t="e">
        <f>VLOOKUP(ROUND(AVERAGE(AL95:AP95),0),Dicionario!$C$648:$H$652,6,FALSE)</f>
        <v>#DIV/0!</v>
      </c>
      <c r="AS95" s="111" t="e">
        <f>IF(SUM(AL95:AP95)=0,"",(VLOOKUP(AE95,Dicionario!$B$547:$C$551,2,FALSE)+5)/2)*AQ95</f>
        <v>#VALUE!</v>
      </c>
      <c r="AT95" s="112" t="e">
        <f t="shared" si="12"/>
        <v>#VALUE!</v>
      </c>
      <c r="AU95" s="108"/>
      <c r="AV95" s="108"/>
      <c r="AW95" s="108"/>
      <c r="AX95" s="108"/>
      <c r="AY95" s="103"/>
      <c r="AZ95" s="113" t="e">
        <f>AVERAGE(VLOOKUP(AE95,Dicionario!$B$547:$C$551,2,FALSE),VLOOKUP($AY95,Dicionario!$B$955:$F$959,2,FALSE))</f>
        <v>#N/A</v>
      </c>
      <c r="BA95" s="114" t="e">
        <f t="shared" si="9"/>
        <v>#VALUE!</v>
      </c>
      <c r="BB95" s="115" t="e">
        <f t="shared" si="13"/>
        <v>#VALUE!</v>
      </c>
      <c r="BC95" s="105"/>
      <c r="BD95" s="106"/>
      <c r="BE95" s="106"/>
      <c r="BF95" s="106"/>
      <c r="BG95" s="106"/>
      <c r="BH95" s="106"/>
      <c r="BI95" s="116"/>
      <c r="BJ95" s="116"/>
      <c r="BK95" s="117"/>
      <c r="BL95" s="164"/>
    </row>
    <row r="96" spans="1:64" ht="57" customHeight="1" x14ac:dyDescent="0.3">
      <c r="A96" s="125">
        <f t="shared" si="10"/>
        <v>92</v>
      </c>
      <c r="B96" s="112" t="s">
        <v>1948</v>
      </c>
      <c r="C96" s="103" t="s">
        <v>446</v>
      </c>
      <c r="D96" s="118"/>
      <c r="E96" s="126" t="s">
        <v>0</v>
      </c>
      <c r="F96" s="106"/>
      <c r="G96" s="106"/>
      <c r="H96" s="106"/>
      <c r="I96" s="106"/>
      <c r="J96" s="106"/>
      <c r="K96" s="103"/>
      <c r="L96" s="103"/>
      <c r="M96" s="103"/>
      <c r="N96" s="103"/>
      <c r="O96" s="103"/>
      <c r="P96" s="162">
        <f t="shared" si="11"/>
        <v>0</v>
      </c>
      <c r="Q96" s="163" t="str">
        <f>IF(P96=0,"",VLOOKUP((P96&amp;K96)*1,Tab_Matriz_Processos!$C:$D,2,FALSE))</f>
        <v/>
      </c>
      <c r="R96" s="107"/>
      <c r="S96" s="107"/>
      <c r="T96" s="107"/>
      <c r="U96" s="107"/>
      <c r="V96" s="119"/>
      <c r="W96" s="120"/>
      <c r="X96" s="121"/>
      <c r="Y96" s="120"/>
      <c r="Z96" s="121"/>
      <c r="AA96" s="172"/>
      <c r="AB96" s="121"/>
      <c r="AC96" s="120"/>
      <c r="AD96" s="123"/>
      <c r="AE96" s="109"/>
      <c r="AF96" s="103"/>
      <c r="AG96" s="103"/>
      <c r="AH96" s="103"/>
      <c r="AI96" s="103"/>
      <c r="AJ96" s="103"/>
      <c r="AK96" s="103"/>
      <c r="AL96" s="110" t="str">
        <f>IFERROR(ROUND(VLOOKUP(AF96,Dicionario!$B$562:$C$566,2,FALSE),0),"")</f>
        <v/>
      </c>
      <c r="AM96" s="110" t="str">
        <f>IFERROR(ROUND(VLOOKUP(AG96,Dicionario!$B$575:$C$579,2,FALSE),0),"")</f>
        <v/>
      </c>
      <c r="AN96" s="110" t="str">
        <f>IFERROR(ROUND(VLOOKUP(AH96,Dicionario!$B$588:$C$592,2,FALSE),0),"")</f>
        <v/>
      </c>
      <c r="AO96" s="110" t="str">
        <f>IFERROR(ROUND(VLOOKUP(AI96,Dicionario!$B$601:$C$605,2,FALSE),0),"")</f>
        <v/>
      </c>
      <c r="AP96" s="110" t="str">
        <f>IFERROR(ROUND(VLOOKUP(AJ96,Dicionario!$B$614:$C$618,2,FALSE),0),"")</f>
        <v/>
      </c>
      <c r="AQ96" s="130" t="e">
        <f t="shared" si="8"/>
        <v>#DIV/0!</v>
      </c>
      <c r="AR96" s="124" t="e">
        <f>VLOOKUP(ROUND(AVERAGE(AL96:AP96),0),Dicionario!$C$648:$H$652,6,FALSE)</f>
        <v>#DIV/0!</v>
      </c>
      <c r="AS96" s="111" t="e">
        <f>IF(SUM(AL96:AP96)=0,"",(VLOOKUP(AE96,Dicionario!$B$547:$C$551,2,FALSE)+5)/2)*AQ96</f>
        <v>#VALUE!</v>
      </c>
      <c r="AT96" s="112" t="e">
        <f t="shared" si="12"/>
        <v>#VALUE!</v>
      </c>
      <c r="AU96" s="108"/>
      <c r="AV96" s="108"/>
      <c r="AW96" s="108"/>
      <c r="AX96" s="108"/>
      <c r="AY96" s="103"/>
      <c r="AZ96" s="113" t="e">
        <f>AVERAGE(VLOOKUP(AE96,Dicionario!$B$547:$C$551,2,FALSE),VLOOKUP($AY96,Dicionario!$B$955:$F$959,2,FALSE))</f>
        <v>#N/A</v>
      </c>
      <c r="BA96" s="114" t="e">
        <f t="shared" si="9"/>
        <v>#VALUE!</v>
      </c>
      <c r="BB96" s="115" t="e">
        <f t="shared" si="13"/>
        <v>#VALUE!</v>
      </c>
      <c r="BC96" s="105"/>
      <c r="BD96" s="106"/>
      <c r="BE96" s="106"/>
      <c r="BF96" s="106"/>
      <c r="BG96" s="106"/>
      <c r="BH96" s="106"/>
      <c r="BI96" s="116"/>
      <c r="BJ96" s="116"/>
      <c r="BK96" s="117"/>
      <c r="BL96" s="164"/>
    </row>
    <row r="97" spans="1:64" ht="57" customHeight="1" x14ac:dyDescent="0.3">
      <c r="A97" s="125">
        <f t="shared" si="10"/>
        <v>93</v>
      </c>
      <c r="B97" s="112" t="s">
        <v>1948</v>
      </c>
      <c r="C97" s="103" t="s">
        <v>446</v>
      </c>
      <c r="D97" s="118"/>
      <c r="E97" s="126" t="s">
        <v>0</v>
      </c>
      <c r="F97" s="106"/>
      <c r="G97" s="106"/>
      <c r="H97" s="106"/>
      <c r="I97" s="106"/>
      <c r="J97" s="106"/>
      <c r="K97" s="103"/>
      <c r="L97" s="103"/>
      <c r="M97" s="103"/>
      <c r="N97" s="103"/>
      <c r="O97" s="103"/>
      <c r="P97" s="162">
        <f t="shared" si="11"/>
        <v>0</v>
      </c>
      <c r="Q97" s="163" t="str">
        <f>IF(P97=0,"",VLOOKUP((P97&amp;K97)*1,Tab_Matriz_Processos!$C:$D,2,FALSE))</f>
        <v/>
      </c>
      <c r="R97" s="107"/>
      <c r="S97" s="107"/>
      <c r="T97" s="107"/>
      <c r="U97" s="107"/>
      <c r="V97" s="119"/>
      <c r="W97" s="120"/>
      <c r="X97" s="121"/>
      <c r="Y97" s="120"/>
      <c r="Z97" s="121"/>
      <c r="AA97" s="172"/>
      <c r="AB97" s="121"/>
      <c r="AC97" s="120"/>
      <c r="AD97" s="123"/>
      <c r="AE97" s="109"/>
      <c r="AF97" s="103"/>
      <c r="AG97" s="103"/>
      <c r="AH97" s="103"/>
      <c r="AI97" s="103"/>
      <c r="AJ97" s="103"/>
      <c r="AK97" s="103"/>
      <c r="AL97" s="110" t="str">
        <f>IFERROR(ROUND(VLOOKUP(AF97,Dicionario!$B$562:$C$566,2,FALSE),0),"")</f>
        <v/>
      </c>
      <c r="AM97" s="110" t="str">
        <f>IFERROR(ROUND(VLOOKUP(AG97,Dicionario!$B$575:$C$579,2,FALSE),0),"")</f>
        <v/>
      </c>
      <c r="AN97" s="110" t="str">
        <f>IFERROR(ROUND(VLOOKUP(AH97,Dicionario!$B$588:$C$592,2,FALSE),0),"")</f>
        <v/>
      </c>
      <c r="AO97" s="110" t="str">
        <f>IFERROR(ROUND(VLOOKUP(AI97,Dicionario!$B$601:$C$605,2,FALSE),0),"")</f>
        <v/>
      </c>
      <c r="AP97" s="110" t="str">
        <f>IFERROR(ROUND(VLOOKUP(AJ97,Dicionario!$B$614:$C$618,2,FALSE),0),"")</f>
        <v/>
      </c>
      <c r="AQ97" s="130" t="e">
        <f t="shared" si="8"/>
        <v>#DIV/0!</v>
      </c>
      <c r="AR97" s="124" t="e">
        <f>VLOOKUP(ROUND(AVERAGE(AL97:AP97),0),Dicionario!$C$648:$H$652,6,FALSE)</f>
        <v>#DIV/0!</v>
      </c>
      <c r="AS97" s="111" t="e">
        <f>IF(SUM(AL97:AP97)=0,"",(VLOOKUP(AE97,Dicionario!$B$547:$C$551,2,FALSE)+5)/2)*AQ97</f>
        <v>#VALUE!</v>
      </c>
      <c r="AT97" s="112" t="e">
        <f t="shared" si="12"/>
        <v>#VALUE!</v>
      </c>
      <c r="AU97" s="108"/>
      <c r="AV97" s="108"/>
      <c r="AW97" s="108"/>
      <c r="AX97" s="108"/>
      <c r="AY97" s="103"/>
      <c r="AZ97" s="113" t="e">
        <f>AVERAGE(VLOOKUP(AE97,Dicionario!$B$547:$C$551,2,FALSE),VLOOKUP($AY97,Dicionario!$B$955:$F$959,2,FALSE))</f>
        <v>#N/A</v>
      </c>
      <c r="BA97" s="114" t="e">
        <f t="shared" si="9"/>
        <v>#VALUE!</v>
      </c>
      <c r="BB97" s="115" t="e">
        <f t="shared" si="13"/>
        <v>#VALUE!</v>
      </c>
      <c r="BC97" s="105"/>
      <c r="BD97" s="106"/>
      <c r="BE97" s="106"/>
      <c r="BF97" s="106"/>
      <c r="BG97" s="106"/>
      <c r="BH97" s="106"/>
      <c r="BI97" s="116"/>
      <c r="BJ97" s="116"/>
      <c r="BK97" s="117"/>
      <c r="BL97" s="164"/>
    </row>
    <row r="98" spans="1:64" ht="57" customHeight="1" x14ac:dyDescent="0.3">
      <c r="A98" s="125">
        <f t="shared" si="10"/>
        <v>94</v>
      </c>
      <c r="B98" s="112" t="s">
        <v>1948</v>
      </c>
      <c r="C98" s="103" t="s">
        <v>446</v>
      </c>
      <c r="D98" s="118"/>
      <c r="E98" s="126" t="s">
        <v>0</v>
      </c>
      <c r="F98" s="106"/>
      <c r="G98" s="106"/>
      <c r="H98" s="106"/>
      <c r="I98" s="106"/>
      <c r="J98" s="106"/>
      <c r="K98" s="103"/>
      <c r="L98" s="103"/>
      <c r="M98" s="103"/>
      <c r="N98" s="103"/>
      <c r="O98" s="103"/>
      <c r="P98" s="162">
        <f t="shared" si="11"/>
        <v>0</v>
      </c>
      <c r="Q98" s="163" t="str">
        <f>IF(P98=0,"",VLOOKUP((P98&amp;K98)*1,Tab_Matriz_Processos!$C:$D,2,FALSE))</f>
        <v/>
      </c>
      <c r="R98" s="107"/>
      <c r="S98" s="107"/>
      <c r="T98" s="107"/>
      <c r="U98" s="107"/>
      <c r="V98" s="119"/>
      <c r="W98" s="120"/>
      <c r="X98" s="121"/>
      <c r="Y98" s="120"/>
      <c r="Z98" s="121"/>
      <c r="AA98" s="172"/>
      <c r="AB98" s="121"/>
      <c r="AC98" s="120"/>
      <c r="AD98" s="123"/>
      <c r="AE98" s="109"/>
      <c r="AF98" s="103"/>
      <c r="AG98" s="103"/>
      <c r="AH98" s="103"/>
      <c r="AI98" s="103"/>
      <c r="AJ98" s="103"/>
      <c r="AK98" s="103"/>
      <c r="AL98" s="110" t="str">
        <f>IFERROR(ROUND(VLOOKUP(AF98,Dicionario!$B$562:$C$566,2,FALSE),0),"")</f>
        <v/>
      </c>
      <c r="AM98" s="110" t="str">
        <f>IFERROR(ROUND(VLOOKUP(AG98,Dicionario!$B$575:$C$579,2,FALSE),0),"")</f>
        <v/>
      </c>
      <c r="AN98" s="110" t="str">
        <f>IFERROR(ROUND(VLOOKUP(AH98,Dicionario!$B$588:$C$592,2,FALSE),0),"")</f>
        <v/>
      </c>
      <c r="AO98" s="110" t="str">
        <f>IFERROR(ROUND(VLOOKUP(AI98,Dicionario!$B$601:$C$605,2,FALSE),0),"")</f>
        <v/>
      </c>
      <c r="AP98" s="110" t="str">
        <f>IFERROR(ROUND(VLOOKUP(AJ98,Dicionario!$B$614:$C$618,2,FALSE),0),"")</f>
        <v/>
      </c>
      <c r="AQ98" s="130" t="e">
        <f t="shared" si="8"/>
        <v>#DIV/0!</v>
      </c>
      <c r="AR98" s="124" t="e">
        <f>VLOOKUP(ROUND(AVERAGE(AL98:AP98),0),Dicionario!$C$648:$H$652,6,FALSE)</f>
        <v>#DIV/0!</v>
      </c>
      <c r="AS98" s="111" t="e">
        <f>IF(SUM(AL98:AP98)=0,"",(VLOOKUP(AE98,Dicionario!$B$547:$C$551,2,FALSE)+5)/2)*AQ98</f>
        <v>#VALUE!</v>
      </c>
      <c r="AT98" s="112" t="e">
        <f t="shared" si="12"/>
        <v>#VALUE!</v>
      </c>
      <c r="AU98" s="108"/>
      <c r="AV98" s="108"/>
      <c r="AW98" s="108"/>
      <c r="AX98" s="108"/>
      <c r="AY98" s="103"/>
      <c r="AZ98" s="113" t="e">
        <f>AVERAGE(VLOOKUP(AE98,Dicionario!$B$547:$C$551,2,FALSE),VLOOKUP($AY98,Dicionario!$B$955:$F$959,2,FALSE))</f>
        <v>#N/A</v>
      </c>
      <c r="BA98" s="114" t="e">
        <f t="shared" si="9"/>
        <v>#VALUE!</v>
      </c>
      <c r="BB98" s="115" t="e">
        <f t="shared" si="13"/>
        <v>#VALUE!</v>
      </c>
      <c r="BC98" s="105"/>
      <c r="BD98" s="106"/>
      <c r="BE98" s="106"/>
      <c r="BF98" s="106"/>
      <c r="BG98" s="106"/>
      <c r="BH98" s="106"/>
      <c r="BI98" s="116"/>
      <c r="BJ98" s="116"/>
      <c r="BK98" s="117"/>
      <c r="BL98" s="164"/>
    </row>
    <row r="99" spans="1:64" ht="57" customHeight="1" x14ac:dyDescent="0.3">
      <c r="A99" s="125">
        <f t="shared" si="10"/>
        <v>95</v>
      </c>
      <c r="B99" s="112" t="s">
        <v>1948</v>
      </c>
      <c r="C99" s="103" t="s">
        <v>446</v>
      </c>
      <c r="D99" s="118"/>
      <c r="E99" s="126" t="s">
        <v>0</v>
      </c>
      <c r="F99" s="106"/>
      <c r="G99" s="106"/>
      <c r="H99" s="106"/>
      <c r="I99" s="106"/>
      <c r="J99" s="106"/>
      <c r="K99" s="103"/>
      <c r="L99" s="103"/>
      <c r="M99" s="103"/>
      <c r="N99" s="103"/>
      <c r="O99" s="103"/>
      <c r="P99" s="162">
        <f t="shared" si="11"/>
        <v>0</v>
      </c>
      <c r="Q99" s="163" t="str">
        <f>IF(P99=0,"",VLOOKUP((P99&amp;K99)*1,Tab_Matriz_Processos!$C:$D,2,FALSE))</f>
        <v/>
      </c>
      <c r="R99" s="107"/>
      <c r="S99" s="107"/>
      <c r="T99" s="107"/>
      <c r="U99" s="107"/>
      <c r="V99" s="119"/>
      <c r="W99" s="120"/>
      <c r="X99" s="121"/>
      <c r="Y99" s="120"/>
      <c r="Z99" s="121"/>
      <c r="AA99" s="172"/>
      <c r="AB99" s="121"/>
      <c r="AC99" s="120"/>
      <c r="AD99" s="123"/>
      <c r="AE99" s="109"/>
      <c r="AF99" s="103"/>
      <c r="AG99" s="103"/>
      <c r="AH99" s="103"/>
      <c r="AI99" s="103"/>
      <c r="AJ99" s="103"/>
      <c r="AK99" s="103"/>
      <c r="AL99" s="110" t="str">
        <f>IFERROR(ROUND(VLOOKUP(AF99,Dicionario!$B$562:$C$566,2,FALSE),0),"")</f>
        <v/>
      </c>
      <c r="AM99" s="110" t="str">
        <f>IFERROR(ROUND(VLOOKUP(AG99,Dicionario!$B$575:$C$579,2,FALSE),0),"")</f>
        <v/>
      </c>
      <c r="AN99" s="110" t="str">
        <f>IFERROR(ROUND(VLOOKUP(AH99,Dicionario!$B$588:$C$592,2,FALSE),0),"")</f>
        <v/>
      </c>
      <c r="AO99" s="110" t="str">
        <f>IFERROR(ROUND(VLOOKUP(AI99,Dicionario!$B$601:$C$605,2,FALSE),0),"")</f>
        <v/>
      </c>
      <c r="AP99" s="110" t="str">
        <f>IFERROR(ROUND(VLOOKUP(AJ99,Dicionario!$B$614:$C$618,2,FALSE),0),"")</f>
        <v/>
      </c>
      <c r="AQ99" s="130" t="e">
        <f t="shared" si="8"/>
        <v>#DIV/0!</v>
      </c>
      <c r="AR99" s="124" t="e">
        <f>VLOOKUP(ROUND(AVERAGE(AL99:AP99),0),Dicionario!$C$648:$H$652,6,FALSE)</f>
        <v>#DIV/0!</v>
      </c>
      <c r="AS99" s="111" t="e">
        <f>IF(SUM(AL99:AP99)=0,"",(VLOOKUP(AE99,Dicionario!$B$547:$C$551,2,FALSE)+5)/2)*AQ99</f>
        <v>#VALUE!</v>
      </c>
      <c r="AT99" s="112" t="e">
        <f t="shared" si="12"/>
        <v>#VALUE!</v>
      </c>
      <c r="AU99" s="108"/>
      <c r="AV99" s="108"/>
      <c r="AW99" s="108"/>
      <c r="AX99" s="108"/>
      <c r="AY99" s="103"/>
      <c r="AZ99" s="113" t="e">
        <f>AVERAGE(VLOOKUP(AE99,Dicionario!$B$547:$C$551,2,FALSE),VLOOKUP($AY99,Dicionario!$B$955:$F$959,2,FALSE))</f>
        <v>#N/A</v>
      </c>
      <c r="BA99" s="114" t="e">
        <f t="shared" si="9"/>
        <v>#VALUE!</v>
      </c>
      <c r="BB99" s="115" t="e">
        <f t="shared" si="13"/>
        <v>#VALUE!</v>
      </c>
      <c r="BC99" s="105"/>
      <c r="BD99" s="106"/>
      <c r="BE99" s="106"/>
      <c r="BF99" s="106"/>
      <c r="BG99" s="106"/>
      <c r="BH99" s="106"/>
      <c r="BI99" s="116"/>
      <c r="BJ99" s="116"/>
      <c r="BK99" s="117"/>
      <c r="BL99" s="164"/>
    </row>
    <row r="100" spans="1:64" ht="57" customHeight="1" x14ac:dyDescent="0.3">
      <c r="A100" s="125">
        <f t="shared" si="10"/>
        <v>96</v>
      </c>
      <c r="B100" s="112" t="s">
        <v>1948</v>
      </c>
      <c r="C100" s="103" t="s">
        <v>446</v>
      </c>
      <c r="D100" s="118"/>
      <c r="E100" s="126" t="s">
        <v>0</v>
      </c>
      <c r="F100" s="106"/>
      <c r="G100" s="106"/>
      <c r="H100" s="106"/>
      <c r="I100" s="106"/>
      <c r="J100" s="106"/>
      <c r="K100" s="103"/>
      <c r="L100" s="103"/>
      <c r="M100" s="103"/>
      <c r="N100" s="103"/>
      <c r="O100" s="103"/>
      <c r="P100" s="162">
        <f t="shared" si="11"/>
        <v>0</v>
      </c>
      <c r="Q100" s="163" t="str">
        <f>IF(P100=0,"",VLOOKUP((P100&amp;K100)*1,Tab_Matriz_Processos!$C:$D,2,FALSE))</f>
        <v/>
      </c>
      <c r="R100" s="107"/>
      <c r="S100" s="107"/>
      <c r="T100" s="107"/>
      <c r="U100" s="107"/>
      <c r="V100" s="119"/>
      <c r="W100" s="120"/>
      <c r="X100" s="121"/>
      <c r="Y100" s="120"/>
      <c r="Z100" s="121"/>
      <c r="AA100" s="172"/>
      <c r="AB100" s="121"/>
      <c r="AC100" s="120"/>
      <c r="AD100" s="123"/>
      <c r="AE100" s="109"/>
      <c r="AF100" s="103"/>
      <c r="AG100" s="103"/>
      <c r="AH100" s="103"/>
      <c r="AI100" s="103"/>
      <c r="AJ100" s="103"/>
      <c r="AK100" s="103"/>
      <c r="AL100" s="110" t="str">
        <f>IFERROR(ROUND(VLOOKUP(AF100,Dicionario!$B$562:$C$566,2,FALSE),0),"")</f>
        <v/>
      </c>
      <c r="AM100" s="110" t="str">
        <f>IFERROR(ROUND(VLOOKUP(AG100,Dicionario!$B$575:$C$579,2,FALSE),0),"")</f>
        <v/>
      </c>
      <c r="AN100" s="110" t="str">
        <f>IFERROR(ROUND(VLOOKUP(AH100,Dicionario!$B$588:$C$592,2,FALSE),0),"")</f>
        <v/>
      </c>
      <c r="AO100" s="110" t="str">
        <f>IFERROR(ROUND(VLOOKUP(AI100,Dicionario!$B$601:$C$605,2,FALSE),0),"")</f>
        <v/>
      </c>
      <c r="AP100" s="110" t="str">
        <f>IFERROR(ROUND(VLOOKUP(AJ100,Dicionario!$B$614:$C$618,2,FALSE),0),"")</f>
        <v/>
      </c>
      <c r="AQ100" s="130" t="e">
        <f t="shared" si="8"/>
        <v>#DIV/0!</v>
      </c>
      <c r="AR100" s="124" t="e">
        <f>VLOOKUP(ROUND(AVERAGE(AL100:AP100),0),Dicionario!$C$648:$H$652,6,FALSE)</f>
        <v>#DIV/0!</v>
      </c>
      <c r="AS100" s="111" t="e">
        <f>IF(SUM(AL100:AP100)=0,"",(VLOOKUP(AE100,Dicionario!$B$547:$C$551,2,FALSE)+5)/2)*AQ100</f>
        <v>#VALUE!</v>
      </c>
      <c r="AT100" s="112" t="e">
        <f t="shared" si="12"/>
        <v>#VALUE!</v>
      </c>
      <c r="AU100" s="108"/>
      <c r="AV100" s="108"/>
      <c r="AW100" s="108"/>
      <c r="AX100" s="108"/>
      <c r="AY100" s="103"/>
      <c r="AZ100" s="113" t="e">
        <f>AVERAGE(VLOOKUP(AE100,Dicionario!$B$547:$C$551,2,FALSE),VLOOKUP($AY100,Dicionario!$B$955:$F$959,2,FALSE))</f>
        <v>#N/A</v>
      </c>
      <c r="BA100" s="114" t="e">
        <f t="shared" si="9"/>
        <v>#VALUE!</v>
      </c>
      <c r="BB100" s="115" t="e">
        <f t="shared" si="13"/>
        <v>#VALUE!</v>
      </c>
      <c r="BC100" s="105"/>
      <c r="BD100" s="106"/>
      <c r="BE100" s="106"/>
      <c r="BF100" s="106"/>
      <c r="BG100" s="106"/>
      <c r="BH100" s="106"/>
      <c r="BI100" s="116"/>
      <c r="BJ100" s="116"/>
      <c r="BK100" s="117"/>
      <c r="BL100" s="164"/>
    </row>
    <row r="101" spans="1:64" ht="57" customHeight="1" x14ac:dyDescent="0.3">
      <c r="A101" s="125">
        <f t="shared" si="10"/>
        <v>97</v>
      </c>
      <c r="B101" s="112" t="s">
        <v>1948</v>
      </c>
      <c r="C101" s="103" t="s">
        <v>446</v>
      </c>
      <c r="D101" s="118"/>
      <c r="E101" s="126" t="s">
        <v>0</v>
      </c>
      <c r="F101" s="106"/>
      <c r="G101" s="106"/>
      <c r="H101" s="106"/>
      <c r="I101" s="106"/>
      <c r="J101" s="106"/>
      <c r="K101" s="103"/>
      <c r="L101" s="103"/>
      <c r="M101" s="103"/>
      <c r="N101" s="103"/>
      <c r="O101" s="103"/>
      <c r="P101" s="162">
        <f t="shared" si="11"/>
        <v>0</v>
      </c>
      <c r="Q101" s="163" t="str">
        <f>IF(P101=0,"",VLOOKUP((P101&amp;K101)*1,Tab_Matriz_Processos!$C:$D,2,FALSE))</f>
        <v/>
      </c>
      <c r="R101" s="107"/>
      <c r="S101" s="107"/>
      <c r="T101" s="107"/>
      <c r="U101" s="107"/>
      <c r="V101" s="119"/>
      <c r="W101" s="120"/>
      <c r="X101" s="121"/>
      <c r="Y101" s="120"/>
      <c r="Z101" s="121"/>
      <c r="AA101" s="172"/>
      <c r="AB101" s="121"/>
      <c r="AC101" s="120"/>
      <c r="AD101" s="123"/>
      <c r="AE101" s="109"/>
      <c r="AF101" s="103"/>
      <c r="AG101" s="103"/>
      <c r="AH101" s="103"/>
      <c r="AI101" s="103"/>
      <c r="AJ101" s="103"/>
      <c r="AK101" s="103"/>
      <c r="AL101" s="110" t="str">
        <f>IFERROR(ROUND(VLOOKUP(AF101,Dicionario!$B$562:$C$566,2,FALSE),0),"")</f>
        <v/>
      </c>
      <c r="AM101" s="110" t="str">
        <f>IFERROR(ROUND(VLOOKUP(AG101,Dicionario!$B$575:$C$579,2,FALSE),0),"")</f>
        <v/>
      </c>
      <c r="AN101" s="110" t="str">
        <f>IFERROR(ROUND(VLOOKUP(AH101,Dicionario!$B$588:$C$592,2,FALSE),0),"")</f>
        <v/>
      </c>
      <c r="AO101" s="110" t="str">
        <f>IFERROR(ROUND(VLOOKUP(AI101,Dicionario!$B$601:$C$605,2,FALSE),0),"")</f>
        <v/>
      </c>
      <c r="AP101" s="110" t="str">
        <f>IFERROR(ROUND(VLOOKUP(AJ101,Dicionario!$B$614:$C$618,2,FALSE),0),"")</f>
        <v/>
      </c>
      <c r="AQ101" s="130" t="e">
        <f t="shared" ref="AQ101:AQ104" si="14">ROUND(AVERAGE(AL101:AP101),0)</f>
        <v>#DIV/0!</v>
      </c>
      <c r="AR101" s="124" t="e">
        <f>VLOOKUP(ROUND(AVERAGE(AL101:AP101),0),Dicionario!$C$648:$H$652,6,FALSE)</f>
        <v>#DIV/0!</v>
      </c>
      <c r="AS101" s="111" t="e">
        <f>IF(SUM(AL101:AP101)=0,"",(VLOOKUP(AE101,Dicionario!$B$547:$C$551,2,FALSE)+5)/2)*AQ101</f>
        <v>#VALUE!</v>
      </c>
      <c r="AT101" s="112" t="e">
        <f t="shared" si="12"/>
        <v>#VALUE!</v>
      </c>
      <c r="AU101" s="108"/>
      <c r="AV101" s="108"/>
      <c r="AW101" s="108"/>
      <c r="AX101" s="108"/>
      <c r="AY101" s="103"/>
      <c r="AZ101" s="113" t="e">
        <f>AVERAGE(VLOOKUP(AE101,Dicionario!$B$547:$C$551,2,FALSE),VLOOKUP($AY101,Dicionario!$B$955:$F$959,2,FALSE))</f>
        <v>#N/A</v>
      </c>
      <c r="BA101" s="114" t="e">
        <f t="shared" ref="BA101:BA104" si="15">IF(OR($AS101="",$AY101=""),"",(AQ101*AZ101))</f>
        <v>#VALUE!</v>
      </c>
      <c r="BB101" s="115" t="e">
        <f t="shared" si="13"/>
        <v>#VALUE!</v>
      </c>
      <c r="BC101" s="105"/>
      <c r="BD101" s="106"/>
      <c r="BE101" s="106"/>
      <c r="BF101" s="106"/>
      <c r="BG101" s="106"/>
      <c r="BH101" s="106"/>
      <c r="BI101" s="116"/>
      <c r="BJ101" s="116"/>
      <c r="BK101" s="117"/>
      <c r="BL101" s="164"/>
    </row>
    <row r="102" spans="1:64" ht="57" customHeight="1" x14ac:dyDescent="0.3">
      <c r="A102" s="125">
        <f t="shared" si="10"/>
        <v>98</v>
      </c>
      <c r="B102" s="112" t="s">
        <v>1948</v>
      </c>
      <c r="C102" s="103" t="s">
        <v>446</v>
      </c>
      <c r="D102" s="118"/>
      <c r="E102" s="126" t="s">
        <v>0</v>
      </c>
      <c r="F102" s="106"/>
      <c r="G102" s="106"/>
      <c r="H102" s="106"/>
      <c r="I102" s="106"/>
      <c r="J102" s="106"/>
      <c r="K102" s="103"/>
      <c r="L102" s="103"/>
      <c r="M102" s="103"/>
      <c r="N102" s="103"/>
      <c r="O102" s="103"/>
      <c r="P102" s="162">
        <f t="shared" si="11"/>
        <v>0</v>
      </c>
      <c r="Q102" s="163" t="str">
        <f>IF(P102=0,"",VLOOKUP((P102&amp;K102)*1,Tab_Matriz_Processos!$C:$D,2,FALSE))</f>
        <v/>
      </c>
      <c r="R102" s="107"/>
      <c r="S102" s="107"/>
      <c r="T102" s="107"/>
      <c r="U102" s="107"/>
      <c r="V102" s="119"/>
      <c r="W102" s="120"/>
      <c r="X102" s="121"/>
      <c r="Y102" s="120"/>
      <c r="Z102" s="121"/>
      <c r="AA102" s="172"/>
      <c r="AB102" s="121"/>
      <c r="AC102" s="120"/>
      <c r="AD102" s="123"/>
      <c r="AE102" s="109"/>
      <c r="AF102" s="103"/>
      <c r="AG102" s="103"/>
      <c r="AH102" s="103"/>
      <c r="AI102" s="103"/>
      <c r="AJ102" s="103"/>
      <c r="AK102" s="103"/>
      <c r="AL102" s="110" t="str">
        <f>IFERROR(ROUND(VLOOKUP(AF102,Dicionario!$B$562:$C$566,2,FALSE),0),"")</f>
        <v/>
      </c>
      <c r="AM102" s="110" t="str">
        <f>IFERROR(ROUND(VLOOKUP(AG102,Dicionario!$B$575:$C$579,2,FALSE),0),"")</f>
        <v/>
      </c>
      <c r="AN102" s="110" t="str">
        <f>IFERROR(ROUND(VLOOKUP(AH102,Dicionario!$B$588:$C$592,2,FALSE),0),"")</f>
        <v/>
      </c>
      <c r="AO102" s="110" t="str">
        <f>IFERROR(ROUND(VLOOKUP(AI102,Dicionario!$B$601:$C$605,2,FALSE),0),"")</f>
        <v/>
      </c>
      <c r="AP102" s="110" t="str">
        <f>IFERROR(ROUND(VLOOKUP(AJ102,Dicionario!$B$614:$C$618,2,FALSE),0),"")</f>
        <v/>
      </c>
      <c r="AQ102" s="130" t="e">
        <f t="shared" si="14"/>
        <v>#DIV/0!</v>
      </c>
      <c r="AR102" s="124" t="e">
        <f>VLOOKUP(ROUND(AVERAGE(AL102:AP102),0),Dicionario!$C$648:$H$652,6,FALSE)</f>
        <v>#DIV/0!</v>
      </c>
      <c r="AS102" s="111" t="e">
        <f>IF(SUM(AL102:AP102)=0,"",(VLOOKUP(AE102,Dicionario!$B$547:$C$551,2,FALSE)+5)/2)*AQ102</f>
        <v>#VALUE!</v>
      </c>
      <c r="AT102" s="112" t="e">
        <f t="shared" si="12"/>
        <v>#VALUE!</v>
      </c>
      <c r="AU102" s="108"/>
      <c r="AV102" s="108"/>
      <c r="AW102" s="108"/>
      <c r="AX102" s="108"/>
      <c r="AY102" s="103"/>
      <c r="AZ102" s="113" t="e">
        <f>AVERAGE(VLOOKUP(AE102,Dicionario!$B$547:$C$551,2,FALSE),VLOOKUP($AY102,Dicionario!$B$955:$F$959,2,FALSE))</f>
        <v>#N/A</v>
      </c>
      <c r="BA102" s="114" t="e">
        <f t="shared" si="15"/>
        <v>#VALUE!</v>
      </c>
      <c r="BB102" s="115" t="e">
        <f t="shared" si="13"/>
        <v>#VALUE!</v>
      </c>
      <c r="BC102" s="105"/>
      <c r="BD102" s="106"/>
      <c r="BE102" s="106"/>
      <c r="BF102" s="106"/>
      <c r="BG102" s="106"/>
      <c r="BH102" s="106"/>
      <c r="BI102" s="116"/>
      <c r="BJ102" s="116"/>
      <c r="BK102" s="117"/>
      <c r="BL102" s="164"/>
    </row>
    <row r="103" spans="1:64" ht="57" customHeight="1" x14ac:dyDescent="0.3">
      <c r="A103" s="125">
        <f t="shared" si="10"/>
        <v>99</v>
      </c>
      <c r="B103" s="112" t="s">
        <v>1948</v>
      </c>
      <c r="C103" s="103" t="s">
        <v>446</v>
      </c>
      <c r="D103" s="118"/>
      <c r="E103" s="126" t="s">
        <v>0</v>
      </c>
      <c r="F103" s="106"/>
      <c r="G103" s="106"/>
      <c r="H103" s="106"/>
      <c r="I103" s="106"/>
      <c r="J103" s="106"/>
      <c r="K103" s="103"/>
      <c r="L103" s="103"/>
      <c r="M103" s="103"/>
      <c r="N103" s="103"/>
      <c r="O103" s="103"/>
      <c r="P103" s="162">
        <f t="shared" si="11"/>
        <v>0</v>
      </c>
      <c r="Q103" s="163" t="str">
        <f>IF(P103=0,"",VLOOKUP((P103&amp;K103)*1,Tab_Matriz_Processos!$C:$D,2,FALSE))</f>
        <v/>
      </c>
      <c r="R103" s="107"/>
      <c r="S103" s="107"/>
      <c r="T103" s="107"/>
      <c r="U103" s="107"/>
      <c r="V103" s="119"/>
      <c r="W103" s="120"/>
      <c r="X103" s="121"/>
      <c r="Y103" s="120"/>
      <c r="Z103" s="121"/>
      <c r="AA103" s="172"/>
      <c r="AB103" s="121"/>
      <c r="AC103" s="120"/>
      <c r="AD103" s="123"/>
      <c r="AE103" s="109"/>
      <c r="AF103" s="103"/>
      <c r="AG103" s="103"/>
      <c r="AH103" s="103"/>
      <c r="AI103" s="103"/>
      <c r="AJ103" s="103"/>
      <c r="AK103" s="103"/>
      <c r="AL103" s="110" t="str">
        <f>IFERROR(ROUND(VLOOKUP(AF103,Dicionario!$B$562:$C$566,2,FALSE),0),"")</f>
        <v/>
      </c>
      <c r="AM103" s="110" t="str">
        <f>IFERROR(ROUND(VLOOKUP(AG103,Dicionario!$B$575:$C$579,2,FALSE),0),"")</f>
        <v/>
      </c>
      <c r="AN103" s="110" t="str">
        <f>IFERROR(ROUND(VLOOKUP(AH103,Dicionario!$B$588:$C$592,2,FALSE),0),"")</f>
        <v/>
      </c>
      <c r="AO103" s="110" t="str">
        <f>IFERROR(ROUND(VLOOKUP(AI103,Dicionario!$B$601:$C$605,2,FALSE),0),"")</f>
        <v/>
      </c>
      <c r="AP103" s="110" t="str">
        <f>IFERROR(ROUND(VLOOKUP(AJ103,Dicionario!$B$614:$C$618,2,FALSE),0),"")</f>
        <v/>
      </c>
      <c r="AQ103" s="130" t="e">
        <f t="shared" si="14"/>
        <v>#DIV/0!</v>
      </c>
      <c r="AR103" s="124" t="e">
        <f>VLOOKUP(ROUND(AVERAGE(AL103:AP103),0),Dicionario!$C$648:$H$652,6,FALSE)</f>
        <v>#DIV/0!</v>
      </c>
      <c r="AS103" s="111" t="e">
        <f>IF(SUM(AL103:AP103)=0,"",(VLOOKUP(AE103,Dicionario!$B$547:$C$551,2,FALSE)+5)/2)*AQ103</f>
        <v>#VALUE!</v>
      </c>
      <c r="AT103" s="112" t="e">
        <f t="shared" si="12"/>
        <v>#VALUE!</v>
      </c>
      <c r="AU103" s="108"/>
      <c r="AV103" s="108"/>
      <c r="AW103" s="108"/>
      <c r="AX103" s="108"/>
      <c r="AY103" s="103"/>
      <c r="AZ103" s="113" t="e">
        <f>AVERAGE(VLOOKUP(AE103,Dicionario!$B$547:$C$551,2,FALSE),VLOOKUP($AY103,Dicionario!$B$955:$F$959,2,FALSE))</f>
        <v>#N/A</v>
      </c>
      <c r="BA103" s="114" t="e">
        <f t="shared" si="15"/>
        <v>#VALUE!</v>
      </c>
      <c r="BB103" s="115" t="e">
        <f t="shared" si="13"/>
        <v>#VALUE!</v>
      </c>
      <c r="BC103" s="105"/>
      <c r="BD103" s="106"/>
      <c r="BE103" s="106"/>
      <c r="BF103" s="106"/>
      <c r="BG103" s="106"/>
      <c r="BH103" s="106"/>
      <c r="BI103" s="116"/>
      <c r="BJ103" s="116"/>
      <c r="BK103" s="117"/>
      <c r="BL103" s="164"/>
    </row>
    <row r="104" spans="1:64" ht="57" customHeight="1" x14ac:dyDescent="0.3">
      <c r="A104" s="125">
        <f t="shared" si="10"/>
        <v>100</v>
      </c>
      <c r="B104" s="112" t="s">
        <v>1948</v>
      </c>
      <c r="C104" s="103" t="s">
        <v>446</v>
      </c>
      <c r="D104" s="118"/>
      <c r="E104" s="126" t="s">
        <v>0</v>
      </c>
      <c r="F104" s="106"/>
      <c r="G104" s="106"/>
      <c r="H104" s="106"/>
      <c r="I104" s="106"/>
      <c r="J104" s="106"/>
      <c r="K104" s="103"/>
      <c r="L104" s="103"/>
      <c r="M104" s="103"/>
      <c r="N104" s="103"/>
      <c r="O104" s="103"/>
      <c r="P104" s="162">
        <f t="shared" si="11"/>
        <v>0</v>
      </c>
      <c r="Q104" s="163" t="str">
        <f>IF(P104=0,"",VLOOKUP((P104&amp;K104)*1,Tab_Matriz_Processos!$C:$D,2,FALSE))</f>
        <v/>
      </c>
      <c r="R104" s="107"/>
      <c r="S104" s="107"/>
      <c r="T104" s="107"/>
      <c r="U104" s="107"/>
      <c r="V104" s="119"/>
      <c r="W104" s="120"/>
      <c r="X104" s="121"/>
      <c r="Y104" s="120"/>
      <c r="Z104" s="121"/>
      <c r="AA104" s="172"/>
      <c r="AB104" s="121"/>
      <c r="AC104" s="120"/>
      <c r="AD104" s="123"/>
      <c r="AE104" s="109"/>
      <c r="AF104" s="103"/>
      <c r="AG104" s="103"/>
      <c r="AH104" s="103"/>
      <c r="AI104" s="103"/>
      <c r="AJ104" s="103"/>
      <c r="AK104" s="103"/>
      <c r="AL104" s="110" t="str">
        <f>IFERROR(ROUND(VLOOKUP(AF104,Dicionario!$B$562:$C$566,2,FALSE),0),"")</f>
        <v/>
      </c>
      <c r="AM104" s="110" t="str">
        <f>IFERROR(ROUND(VLOOKUP(AG104,Dicionario!$B$575:$C$579,2,FALSE),0),"")</f>
        <v/>
      </c>
      <c r="AN104" s="110" t="str">
        <f>IFERROR(ROUND(VLOOKUP(AH104,Dicionario!$B$588:$C$592,2,FALSE),0),"")</f>
        <v/>
      </c>
      <c r="AO104" s="110" t="str">
        <f>IFERROR(ROUND(VLOOKUP(AI104,Dicionario!$B$601:$C$605,2,FALSE),0),"")</f>
        <v/>
      </c>
      <c r="AP104" s="110" t="str">
        <f>IFERROR(ROUND(VLOOKUP(AJ104,Dicionario!$B$614:$C$618,2,FALSE),0),"")</f>
        <v/>
      </c>
      <c r="AQ104" s="130" t="e">
        <f t="shared" si="14"/>
        <v>#DIV/0!</v>
      </c>
      <c r="AR104" s="124" t="e">
        <f>VLOOKUP(ROUND(AVERAGE(AL104:AP104),0),Dicionario!$C$648:$H$652,6,FALSE)</f>
        <v>#DIV/0!</v>
      </c>
      <c r="AS104" s="111" t="e">
        <f>IF(SUM(AL104:AP104)=0,"",(VLOOKUP(AE104,Dicionario!$B$547:$C$551,2,FALSE)+5)/2)*AQ104</f>
        <v>#VALUE!</v>
      </c>
      <c r="AT104" s="112" t="e">
        <f t="shared" si="12"/>
        <v>#VALUE!</v>
      </c>
      <c r="AU104" s="108"/>
      <c r="AV104" s="108"/>
      <c r="AW104" s="108"/>
      <c r="AX104" s="108"/>
      <c r="AY104" s="103"/>
      <c r="AZ104" s="113" t="e">
        <f>AVERAGE(VLOOKUP(AE104,Dicionario!$B$547:$C$551,2,FALSE),VLOOKUP($AY104,Dicionario!$B$955:$F$959,2,FALSE))</f>
        <v>#N/A</v>
      </c>
      <c r="BA104" s="114" t="e">
        <f t="shared" si="15"/>
        <v>#VALUE!</v>
      </c>
      <c r="BB104" s="115" t="e">
        <f t="shared" si="13"/>
        <v>#VALUE!</v>
      </c>
      <c r="BC104" s="105"/>
      <c r="BD104" s="106"/>
      <c r="BE104" s="106"/>
      <c r="BF104" s="106"/>
      <c r="BG104" s="106"/>
      <c r="BH104" s="106"/>
      <c r="BI104" s="116"/>
      <c r="BJ104" s="116"/>
      <c r="BK104" s="117"/>
      <c r="BL104" s="164"/>
    </row>
    <row r="105" spans="1:64" x14ac:dyDescent="0.3"/>
  </sheetData>
  <sheetProtection algorithmName="SHA-512" hashValue="G86v+mGZIDqTO5/RwXaBrWtQKuWQ3RknznJM2JnmiistXv8698Vx7lHNvXQ6rNxfuN/MUd+N/qUMlUr4sLxjFw==" saltValue="Q59yTB5I+4B43Rkw9CECug==" spinCount="100000" sheet="1" autoFilter="0"/>
  <autoFilter ref="A4:BL4">
    <sortState ref="A5:BT100">
      <sortCondition ref="Q4"/>
    </sortState>
  </autoFilter>
  <mergeCells count="19">
    <mergeCell ref="R2:S3"/>
    <mergeCell ref="T2:U3"/>
    <mergeCell ref="A1:D1"/>
    <mergeCell ref="E1:Q1"/>
    <mergeCell ref="C2:D3"/>
    <mergeCell ref="A2:B3"/>
    <mergeCell ref="R1:U1"/>
    <mergeCell ref="K2:Q2"/>
    <mergeCell ref="L3:P3"/>
    <mergeCell ref="E2:J2"/>
    <mergeCell ref="BC1:BL1"/>
    <mergeCell ref="AE1:BB1"/>
    <mergeCell ref="BC2:BL3"/>
    <mergeCell ref="V1:AD1"/>
    <mergeCell ref="AE2:AE3"/>
    <mergeCell ref="AF2:AR3"/>
    <mergeCell ref="AS2:BB2"/>
    <mergeCell ref="V2:AD3"/>
    <mergeCell ref="AU3:AX3"/>
  </mergeCells>
  <conditionalFormatting sqref="AT5:AT104">
    <cfRule type="containsText" dxfId="33" priority="68" stopIfTrue="1" operator="containsText" text="Risco Extremo">
      <formula>NOT(ISERROR(SEARCH("Risco Extremo",AT5)))</formula>
    </cfRule>
    <cfRule type="containsText" dxfId="32" priority="69" stopIfTrue="1" operator="containsText" text="Risco Alto">
      <formula>NOT(ISERROR(SEARCH("Risco Alto",AT5)))</formula>
    </cfRule>
    <cfRule type="containsText" dxfId="31" priority="70" stopIfTrue="1" operator="containsText" text="Risco Moderado">
      <formula>NOT(ISERROR(SEARCH("Risco Moderado",AT5)))</formula>
    </cfRule>
    <cfRule type="containsText" dxfId="30" priority="71" stopIfTrue="1" operator="containsText" text="Risco Baixo">
      <formula>NOT(ISERROR(SEARCH("Risco Baixo",AT5)))</formula>
    </cfRule>
  </conditionalFormatting>
  <conditionalFormatting sqref="BB5:BB104">
    <cfRule type="containsText" dxfId="29" priority="64" operator="containsText" text="Risco Extremo">
      <formula>NOT(ISERROR(SEARCH("Risco Extremo",BB5)))</formula>
    </cfRule>
    <cfRule type="containsText" dxfId="28" priority="65" operator="containsText" text="Risco Alto">
      <formula>NOT(ISERROR(SEARCH("Risco Alto",BB5)))</formula>
    </cfRule>
    <cfRule type="containsText" dxfId="27" priority="66" operator="containsText" text="Risco Moderado">
      <formula>NOT(ISERROR(SEARCH("Risco Moderado",BB5)))</formula>
    </cfRule>
    <cfRule type="containsText" dxfId="26" priority="67" operator="containsText" text="Risco Baixo">
      <formula>NOT(ISERROR(SEARCH("Risco Baixo",BB5)))</formula>
    </cfRule>
  </conditionalFormatting>
  <conditionalFormatting sqref="AA10:AA104">
    <cfRule type="expression" dxfId="25" priority="46" stopIfTrue="1">
      <formula>IF(Z10&lt;&gt;"Integridade",AA10&lt;&gt;0)</formula>
    </cfRule>
  </conditionalFormatting>
  <conditionalFormatting sqref="BD5:BL104">
    <cfRule type="expression" dxfId="24" priority="34">
      <formula>IF($BC5="ACEITAR",BD5&lt;&gt;"")</formula>
    </cfRule>
  </conditionalFormatting>
  <conditionalFormatting sqref="F5:F104">
    <cfRule type="expression" dxfId="23" priority="31" stopIfTrue="1">
      <formula>AND(F5="Outros (descrever no campo ao lado)",I5="")</formula>
    </cfRule>
  </conditionalFormatting>
  <conditionalFormatting sqref="Z10:Z104">
    <cfRule type="expression" dxfId="22" priority="30" stopIfTrue="1">
      <formula>AND(Z10="Integridade",AA10="")</formula>
    </cfRule>
  </conditionalFormatting>
  <conditionalFormatting sqref="AZ5:AZ104">
    <cfRule type="containsText" dxfId="21" priority="19" operator="containsText" text="Risco Extremo">
      <formula>NOT(ISERROR(SEARCH("Risco Extremo",AZ5)))</formula>
    </cfRule>
    <cfRule type="containsText" dxfId="20" priority="20" operator="containsText" text="Risco Alto">
      <formula>NOT(ISERROR(SEARCH("Risco Alto",AZ5)))</formula>
    </cfRule>
    <cfRule type="containsText" dxfId="19" priority="21" operator="containsText" text="Risco Moderado">
      <formula>NOT(ISERROR(SEARCH("Risco Moderado",AZ5)))</formula>
    </cfRule>
    <cfRule type="containsText" dxfId="18" priority="22" operator="containsText" text="Risco Baixo">
      <formula>NOT(ISERROR(SEARCH("Risco Baixo",AZ5)))</formula>
    </cfRule>
  </conditionalFormatting>
  <conditionalFormatting sqref="AD5:AD104">
    <cfRule type="expression" dxfId="17" priority="18" stopIfTrue="1">
      <formula>IF(AC5&lt;&gt;"",AD5="")</formula>
    </cfRule>
  </conditionalFormatting>
  <conditionalFormatting sqref="F8">
    <cfRule type="expression" dxfId="16" priority="16" stopIfTrue="1">
      <formula>AND(F8="Outros (descrever no campo ao lado)",I8="")</formula>
    </cfRule>
  </conditionalFormatting>
  <conditionalFormatting sqref="F6">
    <cfRule type="expression" dxfId="15" priority="15" stopIfTrue="1">
      <formula>AND(F6="Outros (descrever no campo ao lado)",I6="")</formula>
    </cfRule>
  </conditionalFormatting>
  <conditionalFormatting sqref="F7">
    <cfRule type="expression" dxfId="14" priority="14" stopIfTrue="1">
      <formula>AND(F7="Outros (descrever no campo ao lado)",I7="")</formula>
    </cfRule>
  </conditionalFormatting>
  <conditionalFormatting sqref="AA5:AA104">
    <cfRule type="expression" dxfId="13" priority="13" stopIfTrue="1">
      <formula>IF(Z5&lt;&gt;"Integridade",AA5&lt;&gt;0)</formula>
    </cfRule>
  </conditionalFormatting>
  <conditionalFormatting sqref="AA6">
    <cfRule type="expression" dxfId="12" priority="11" stopIfTrue="1">
      <formula>IF(Z6&lt;&gt;"Integridade",AA6&lt;&gt;0)</formula>
    </cfRule>
  </conditionalFormatting>
  <conditionalFormatting sqref="Z6">
    <cfRule type="expression" dxfId="11" priority="10" stopIfTrue="1">
      <formula>AND(Z6="Integridade",AA6="")</formula>
    </cfRule>
  </conditionalFormatting>
  <conditionalFormatting sqref="AA7">
    <cfRule type="expression" dxfId="10" priority="9" stopIfTrue="1">
      <formula>IF(Z7&lt;&gt;"Integridade",AA7&lt;&gt;0)</formula>
    </cfRule>
  </conditionalFormatting>
  <conditionalFormatting sqref="Z7">
    <cfRule type="expression" dxfId="9" priority="8" stopIfTrue="1">
      <formula>AND(Z7="Integridade",AA7="")</formula>
    </cfRule>
  </conditionalFormatting>
  <conditionalFormatting sqref="AA8">
    <cfRule type="expression" dxfId="8" priority="7" stopIfTrue="1">
      <formula>IF(Z8&lt;&gt;"Integridade",AA8&lt;&gt;0)</formula>
    </cfRule>
  </conditionalFormatting>
  <conditionalFormatting sqref="Z8:Z9">
    <cfRule type="expression" dxfId="7" priority="3" stopIfTrue="1">
      <formula>AND(Z8="Integridade",AA8="")</formula>
    </cfRule>
  </conditionalFormatting>
  <conditionalFormatting sqref="AA9">
    <cfRule type="expression" dxfId="6" priority="5" stopIfTrue="1">
      <formula>IF(Z9&lt;&gt;"Integridade",AA9&lt;&gt;0)</formula>
    </cfRule>
  </conditionalFormatting>
  <conditionalFormatting sqref="BD6:BL6">
    <cfRule type="expression" dxfId="5" priority="2">
      <formula>IF($BD6="ACEITAR",BD6&lt;&gt;"")</formula>
    </cfRule>
  </conditionalFormatting>
  <conditionalFormatting sqref="BD9:BL9">
    <cfRule type="expression" dxfId="4" priority="1">
      <formula>IF($BD9="ACEITAR",BD9&lt;&gt;"")</formula>
    </cfRule>
  </conditionalFormatting>
  <dataValidations disablePrompts="1" xWindow="376" yWindow="381" count="88">
    <dataValidation allowBlank="1" showInputMessage="1" showErrorMessage="1" prompt="Critério de avaliação referente ao tempo máximo suportável para o negócio face a uma interrupção total das atividades executadas pelo processo, segundo os critérios definidos." sqref="K4"/>
    <dataValidation allowBlank="1" showInputMessage="1" showErrorMessage="1" prompt="Nível de impacto incidente nas operações do negócio afetadas pela interrupção total das atividades do processo em análise segundo critérios definidos." sqref="L4"/>
    <dataValidation allowBlank="1" showInputMessage="1" showErrorMessage="1" prompt="Nível de impacto incidente nos aspectos legais afetados pela interrupção total das atividades do processo em análise, segundo critérios definidos (arcabouço legal definido em leis, decretos, portarias, resoluções, normativos, dentre outras)." sqref="M4"/>
    <dataValidation allowBlank="1" showInputMessage="1" showErrorMessage="1" prompt="Nível de impacto incidente nas operações do negócio afetados pela interrupção total das atividades do processo que venham a comprometer ou denegrir a imagem ou a reputação institucional junto a sociedade, mídia, órgãos de controle e partes interessadas." sqref="N4"/>
    <dataValidation allowBlank="1" showInputMessage="1" showErrorMessage="1" prompt="Nível de impacto nas operações do negócio afetados pela interrupção total das atividades do processo em análise, no que concerne a aspectos financeiros aplicáveis(multas, sanções e prejuízos de qualquer ordem, inclusive nas vantagens financeiras cessante)" sqref="O4"/>
    <dataValidation allowBlank="1" showInputMessage="1" showErrorMessage="1" prompt="Critério de avaliação referente ao impacto ocasionado às diferentes disciplinas do risco com a interrupção total das atividades executadas pelo processo de trabalho." sqref="L3"/>
    <dataValidation allowBlank="1" showInputMessage="1" showErrorMessage="1" prompt="A nota da avaliação qualitativa será a média ponderada das notas da avaliação de cada critério do nível de impacto na interrupção do processo e na tolerância admissível. Ponderações (Interrupção-50%; Operacional-7%; Legal-42%; Imagem-14%; Financeiro-37%)." sqref="Q3"/>
    <dataValidation allowBlank="1" showInputMessage="1" showErrorMessage="1" prompt="Legislações, Eventos, Políticas, Diretrizes, Partes Interessadas e outros fatos ou artefatos que afetem o contexto interno do processo." sqref="R4"/>
    <dataValidation allowBlank="1" showInputMessage="1" showErrorMessage="1" prompt="Descrição do título e seu impacto no contexto interno." sqref="S4"/>
    <dataValidation allowBlank="1" showInputMessage="1" showErrorMessage="1" prompt="Legislações, Eventos, Políticas, Diretrizes, Partes Interessadas e outros fatos ou artefatos que afetem o contexto externo do processo." sqref="T4"/>
    <dataValidation allowBlank="1" showInputMessage="1" showErrorMessage="1" prompt="Descrição do título e seu impacto no contexto externo." sqref="U4"/>
    <dataValidation allowBlank="1" showInputMessage="1" showErrorMessage="1" prompt="Selecionar o macrofator que dá origem ao risco." sqref="V4"/>
    <dataValidation allowBlank="1" showInputMessage="1" showErrorMessage="1" prompt="Vulnerabilidade e/ou Ameaça que podem possivelmente gerar uma incerteza (risco)." sqref="W4"/>
    <dataValidation allowBlank="1" showInputMessage="1" showErrorMessage="1" prompt="Identificar em qual análise de contexto o fator de risco se insere." sqref="X4"/>
    <dataValidation allowBlank="1" showInputMessage="1" showErrorMessage="1" prompt="Evento de caráter hipotético que poderá vir ou não a ocorrer devido a uma ou mais causas e gerar uma ou mais consequências." sqref="Y4"/>
    <dataValidation allowBlank="1" showInputMessage="1" showErrorMessage="1" prompt="Tipo de categoria a que o evento de risco está relacionado." sqref="Z4"/>
    <dataValidation allowBlank="1" showInputMessage="1" showErrorMessage="1" prompt="Detalhamento da categoria do riso de integridade." sqref="AA4"/>
    <dataValidation allowBlank="1" showInputMessage="1" showErrorMessage="1" prompt="Impacto em caso de materialização do risco, o qual compromete ativo de negócio." sqref="AC4"/>
    <dataValidation allowBlank="1" showInputMessage="1" showErrorMessage="1" promptTitle="Código Único do Risco" prompt="Codificação do risco para efeito de gerenciamento interno._x000a__x000a_Exemplo: Disciplina.Área.Gerência.P01.R01_x000a__x000a_Numerar os riscos na sequência do processo." sqref="AD4"/>
    <dataValidation allowBlank="1" showInputMessage="1" showErrorMessage="1" prompt="Chance de algo acontecer." sqref="AE2 AE4"/>
    <dataValidation allowBlank="1" showInputMessage="1" showErrorMessage="1" prompt="Impacto da Gestão na Resolução de Eventos Críticos." sqref="AF4"/>
    <dataValidation allowBlank="1" showInputMessage="1" showErrorMessage="1" prompt="Atuação e Intervenção de Órgãos de Regulação nas atividades, projetos e eventos da Codevasf." sqref="AG4"/>
    <dataValidation allowBlank="1" showInputMessage="1" showErrorMessage="1" prompt="Potencial dano à imagem da empresa e à sua reputação." sqref="AH4"/>
    <dataValidation allowBlank="1" showInputMessage="1" showErrorMessage="1" prompt="Potencial prejuízo à missão institucional da Codevasf." sqref="AI4"/>
    <dataValidation allowBlank="1" showInputMessage="1" showErrorMessage="1" prompt="Nível Progressivo de Intervenção Hierárquica para resolução do problema em caso de materialização do risco." sqref="AJ4"/>
    <dataValidation allowBlank="1" showInputMessage="1" showErrorMessage="1" prompt="Impacto econômico-financeiro resultante da materialização do risco." sqref="AK4"/>
    <dataValidation type="custom" allowBlank="1" showInputMessage="1" showErrorMessage="1" prompt="Nível de Risco Bruto, sem avaliação de qualquer controle existente." sqref="AT3">
      <formula1>"Campo não deve ser alterado."</formula1>
    </dataValidation>
    <dataValidation allowBlank="1" showInputMessage="1" showErrorMessage="1" prompt="Controles que atuam a priori e sobre a probababilidade de ocorrência de um evento de risco." sqref="AU4"/>
    <dataValidation allowBlank="1" showInputMessage="1" showErrorMessage="1" prompt="Controles que atuam a posteriori e sobre o impacto em caso de materialização do evento de risco." sqref="AW4"/>
    <dataValidation allowBlank="1" showInputMessage="1" showErrorMessage="1" prompt="Medida que mantém ou modifica o risco." sqref="AU3"/>
    <dataValidation allowBlank="1" showInputMessage="1" showErrorMessage="1" prompt="Avaliação dos Controles, conforme percepção e experiência da Gestão." sqref="AY3:AY4 AZ3"/>
    <dataValidation allowBlank="1" showInputMessage="1" showErrorMessage="1" prompt="Nível de Risco Residual, após avaliação dos controles existentes." sqref="BB3:BB4"/>
    <dataValidation allowBlank="1" showInputMessage="1" showErrorMessage="1" prompt="Tratamento empregado no evento de risco levantado, considerando o &quot;Apetite ao Risco&quot; estabelecido na Metodologia de Gerenciamento de Riscos da Codevasf." sqref="BC4"/>
    <dataValidation allowBlank="1" showInputMessage="1" showErrorMessage="1" prompt="Controle proposto para melhoria e tratamento ao risco levantado." sqref="BD4"/>
    <dataValidation allowBlank="1" showInputMessage="1" showErrorMessage="1" prompt="Descrição detalhada de como será realizado o plano de ação ou ação corretiva elencada." sqref="BE4"/>
    <dataValidation allowBlank="1" showInputMessage="1" showErrorMessage="1" prompt="Data de término prevista para implementação dos controles, considerando a aprovação pelo gestor responsável." sqref="BL4"/>
    <dataValidation type="custom" allowBlank="1" showInputMessage="1" showErrorMessage="1" prompt="Campo maior de atuação do gerenciamento de Riscos na Codevasf." sqref="B2:B3">
      <formula1>"Este campo não deve ser alterado"</formula1>
    </dataValidation>
    <dataValidation type="textLength" allowBlank="1" showInputMessage="1" showErrorMessage="1" error="Descrever de forma suncinta o processo em referência, permitindo a compreensão das suas principais características._x000a__x000a_(Nº CARACTERES: 5 a 500)_x000a_" sqref="H5:H104">
      <formula1>5</formula1>
      <formula2>500</formula2>
    </dataValidation>
    <dataValidation type="textLength" allowBlank="1" showInputMessage="1" showErrorMessage="1" error="Informar o novo macro processo mapeado._x000a__x000a_(Nº CARACTERES: 5 a 100)" sqref="I5:I104">
      <formula1>5</formula1>
      <formula2>100</formula2>
    </dataValidation>
    <dataValidation allowBlank="1" showInputMessage="1" showErrorMessage="1" prompt="Data de início prevista para implementação dos controles, considerando a aprovação pelo gestor responsável." sqref="BK4"/>
    <dataValidation type="textLength" allowBlank="1" showInputMessage="1" showErrorMessage="1" error="Informar o nome do processo._x000a__x000a_(Nº CARACTERES: 5 a 130)_x000a_" sqref="G5:G104">
      <formula1>5</formula1>
      <formula2>130</formula2>
    </dataValidation>
    <dataValidation type="textLength" allowBlank="1" showInputMessage="1" showErrorMessage="1" error="Descrever de forma resumida o Controle Interno, permitindo a compreensão das suas principais características._x000a__x000a_(Nº CARACTERES: 5 a 500)_x000a_" sqref="S5:S104">
      <formula1>5</formula1>
      <formula2>500</formula2>
    </dataValidation>
    <dataValidation type="textLength" allowBlank="1" showInputMessage="1" showErrorMessage="1" error="Descrever de forma resumida o Controle Externo, permitindo a compreensão das suas principais características._x000a__x000a_(Nº CARACTERES: 5 a 500)" sqref="U5:U104">
      <formula1>5</formula1>
      <formula2>500</formula2>
    </dataValidation>
    <dataValidation type="textLength" allowBlank="1" showInputMessage="1" showErrorMessage="1" error="Informar o nome processo do Controle Externo._x000a__x000a_(Nº CARACTERES: 5 a 100)" sqref="T5:T104">
      <formula1>5</formula1>
      <formula2>100</formula2>
    </dataValidation>
    <dataValidation type="textLength" allowBlank="1" showInputMessage="1" showErrorMessage="1" error="Vulnerabilidade e/ou Ameaça que podem possivelmente gerar uma incerteza (risco)._x000a__x000a_(Nº CARACTERES: 5 a 500)_x000a__x000a_" sqref="W5:W104">
      <formula1>5</formula1>
      <formula2>500</formula2>
    </dataValidation>
    <dataValidation type="textLength" allowBlank="1" showInputMessage="1" showErrorMessage="1" error="Descrever de forma suncinta o impacto em caso de materialização do risco, o qual compromete ativo de negócio._x000a__x000a_(Nº CARACTERES: 5 a 500)_x000a_" sqref="AC5:AC104">
      <formula1>5</formula1>
      <formula2>500</formula2>
    </dataValidation>
    <dataValidation allowBlank="1" showInputMessage="1" showErrorMessage="1" error="Nível de Risco Residual, após avaliação dos controles existentes._x000a__x000a_Campo calculado automáticamente." prompt="Riscos sem considerar a existência de controles preventivos ou de atenuação." sqref="AS4"/>
    <dataValidation type="textLength" allowBlank="1" showInputMessage="1" showErrorMessage="1" error="Descrever de forma resumida outros &quot;Controles Preventivos&quot;, permitindo a compreensão das suas principais características._x000a__x000a_(Nº CARACTERES: 5 a 500)_x000a_" sqref="AV5:AV104">
      <formula1>5</formula1>
      <formula2>500</formula2>
    </dataValidation>
    <dataValidation type="textLength" allowBlank="1" showInputMessage="1" showErrorMessage="1" error="Descrever de forma resumida outros &quot;Controles Atenuativos&quot;, permitindo a compreensão das suas principais características._x000a__x000a_(Nº CARACTERES: 5 a 500)_x000a_" sqref="AX5:AX104">
      <formula1>5</formula1>
      <formula2>500</formula2>
    </dataValidation>
    <dataValidation type="textLength" allowBlank="1" showInputMessage="1" showErrorMessage="1" error="Controle proposto para melhoria e tratamento ao risco levantado._x000a__x000a_(Nº CARACTERES: 5 a 500)" sqref="BD5:BD104">
      <formula1>5</formula1>
      <formula2>500</formula2>
    </dataValidation>
    <dataValidation type="custom" allowBlank="1" showInputMessage="1" showErrorMessage="1" error="_x000a_Campo calculado automáticamente._x000a_" sqref="BA5:BA104">
      <formula1>"Campo não deve ser alterado."</formula1>
    </dataValidation>
    <dataValidation type="textLength" allowBlank="1" showInputMessage="1" showErrorMessage="1" error="Descrição detalhada de como será realizado o plano de ação ou ação corretiva elencada._x000a__x000a_(Nº CARACTERES: 5 a 500)_x000a_" sqref="BE5:BE104">
      <formula1>5</formula1>
      <formula2>500</formula2>
    </dataValidation>
    <dataValidation type="textLength" allowBlank="1" showInputMessage="1" showErrorMessage="1" errorTitle="Atenção" error="Informar o nome completo do aprovador do Plano de Respostas e Tratamento aos Riscos._x000a__x000a_(Digitar o nome completo em letras iniciais maiúsculas)._x000a__x000a_(Nº CARACTERES: 10 a 100)_x000a_" sqref="BH5:BH104">
      <formula1>10</formula1>
      <formula2>100</formula2>
    </dataValidation>
    <dataValidation type="textLength" allowBlank="1" showInputMessage="1" showErrorMessage="1" errorTitle="Atenção" error="Informar o nome completo do responsável pelo preenchimento das informações._x000a__x000a_(Digitar o nome completo em letras iniciais maiúsculas)._x000a__x000a_(Nº CARACTERES: 10 a 100)_x000a_" sqref="BG5:BG104">
      <formula1>10</formula1>
      <formula2>100</formula2>
    </dataValidation>
    <dataValidation type="whole" allowBlank="1" showInputMessage="1" showErrorMessage="1" error="Custo Estimado para Implementação dos Controles Preventivos e de Atenuação (Valores em R$)_x000a_" sqref="BI5:BJ104">
      <formula1>0</formula1>
      <formula2>500000000</formula2>
    </dataValidation>
    <dataValidation type="date" allowBlank="1" showInputMessage="1" showErrorMessage="1" error="Informe a data de início prevista para implementação dos controles, considerando a aprovação pelo gestor responsável._x000a__x000a_Formato: (Ex: 30/12/2023)._x000a_" sqref="BK5:BK104">
      <formula1>44927</formula1>
      <formula2>46387</formula2>
    </dataValidation>
    <dataValidation type="date" allowBlank="1" showInputMessage="1" showErrorMessage="1" error="Informe a data de término prevista para implementação dos controles, considerando a aprovação pelo gestor responsável._x000a__x000a_Formato: (Ex: 30/12/2023)._x000a_" sqref="BL5:BL104">
      <formula1>44927</formula1>
      <formula2>46387</formula2>
    </dataValidation>
    <dataValidation type="textLength" allowBlank="1" showInputMessage="1" showErrorMessage="1" error="Considerar as Legislações, Eventos, Políticas, Diretrizes, Partes Interessadas e outros fatos ou artefatos que afetem o contexto interno do processo._x000a__x000a_(Nº CARACTERES: 5 a 100)_x000a_" sqref="R5:R104">
      <formula1>5</formula1>
      <formula2>100</formula2>
    </dataValidation>
    <dataValidation allowBlank="1" showInputMessage="1" showErrorMessage="1" prompt="Unidade organizacional dona do processo (Presidência, Áreas e SRs)" sqref="C4"/>
    <dataValidation allowBlank="1" showInputMessage="1" showErrorMessage="1" prompt="Unidade respondável pela implementação dos controles na execução dos processos de trabalho" sqref="D4"/>
    <dataValidation type="custom" allowBlank="1" showInputMessage="1" showErrorMessage="1" error="Nota da avaliação qualitativa será a média ponderada das notas obtidas na avaliação de cada critério componente do nível de impacto na interrupção do processo de trabalho e na tolerância máxima admissível_x000a__x000a_Cálculo automático." sqref="P5:Q104">
      <formula1>"Campo não deve ser alterado"</formula1>
    </dataValidation>
    <dataValidation allowBlank="1" showInputMessage="1" showErrorMessage="1" prompt="Avaliação do risco em razão do nível de risco apurado." sqref="AT4"/>
    <dataValidation allowBlank="1" showInputMessage="1" showErrorMessage="1" prompt="Campo maior de atuação do Gerenciamento de Riscos na Codevasf." sqref="B4"/>
    <dataValidation allowBlank="1" showInputMessage="1" showErrorMessage="1" prompt="Agrupamentos de processos necessários para a produção de uma ação ou desempenho de uma atribuição" sqref="F4"/>
    <dataValidation allowBlank="1" showInputMessage="1" showErrorMessage="1" prompt="Objetivos estratégicos descritos no Planejamento Estratégico Institucional da Codevasf - 2022-2026 com o qual o processo ou a iniciativa priorizada se associa." sqref="J4"/>
    <dataValidation allowBlank="1" showInputMessage="1" showErrorMessage="1" prompt="Avaliação considerando o resultado obtido com a pontuação final dos processos, visando sua priorização para o levantamento e o gerenciamento de riscos." sqref="Q4"/>
    <dataValidation type="custom" allowBlank="1" showInputMessage="1" showErrorMessage="1" error="Nível de Risco Residual, após avaliação dos controles existentes._x000a__x000a_Campo calculado automáticamente._x000a__x000a_" sqref="AZ5:AZ104 BB5:BB104">
      <formula1>"Campo não deve ser alterado."</formula1>
    </dataValidation>
    <dataValidation type="custom" allowBlank="1" showInputMessage="1" showErrorMessage="1" error="Campo calculado automáticamente._x000a_" sqref="AS5:AS104">
      <formula1>"Campo não deve ser alterado."</formula1>
    </dataValidation>
    <dataValidation type="custom" allowBlank="1" showInputMessage="1" showErrorMessage="1" error="Nível de Risco Bruto, sem avaliação de qualquer controle existente._x000a__x000a_Campo calculado automáticamente._x000a__x000a_" sqref="AT5:AT104">
      <formula1>"Campo não deve ser alterado."</formula1>
    </dataValidation>
    <dataValidation type="custom" allowBlank="1" showInputMessage="1" showErrorMessage="1" error="Campo com fórmulas (não deve ser alterado)_x000a_" sqref="A5:A104">
      <formula1>"Campo não deve ser alterado."</formula1>
    </dataValidation>
    <dataValidation allowBlank="1" showInputMessage="1" showErrorMessage="1" error="CÓD. DO RISCO_x000a_Modelo: Disciplina.Área.Gerência.P01.R01_x000a_DISCIPLINAS:_x000a_Direitos Humanos - DH_x000a_Processos - PR_x000a_Lista de Alto Risco - AT_x000a_Contratações - CT_x000a_Estratégicos - ET_x000a__x000a_Ex: DH.9ª.GTR.P01.R01_x000a_Numerar na sequência (17 caracteres)" sqref="AD5:AD104"/>
    <dataValidation allowBlank="1" showInputMessage="1" showErrorMessage="1" prompt="Código geral de identificação do risco da unidade." sqref="A4"/>
    <dataValidation allowBlank="1" showInputMessage="1" showErrorMessage="1" prompt="Conjunto de ações e atividades inter-relacionadas, que são executadas para alcançar produto, resultado ou serviço predefinidoconjunto de ações e atividades inter-relacionadas, que são executadas para alcançar produto, resultado ou serviço predefinido." sqref="G4"/>
    <dataValidation allowBlank="1" showInputMessage="1" showErrorMessage="1" prompt="Detalhamento do processo identificado." sqref="H4"/>
    <dataValidation allowBlank="1" showInputMessage="1" showErrorMessage="1" prompt="Macroprocesso além dos identificados (descrever)." sqref="I4"/>
    <dataValidation allowBlank="1" showInputMessage="1" showErrorMessage="1" prompt="A nota da avaliação qualitativa será a média das notas da avaliação de cada critério do nível de impacto na interrupção do processo." sqref="P4"/>
    <dataValidation allowBlank="1" showInputMessage="1" showErrorMessage="1" prompt="Campo maior que se refere à consequência a que o evento de risco está relacionado." sqref="AB4"/>
    <dataValidation allowBlank="1" showInputMessage="1" showErrorMessage="1" prompt="Nível de impacto estabelecido de acordo com as notas de avaliação de cada critério." sqref="AQ4"/>
    <dataValidation allowBlank="1" showInputMessage="1" showErrorMessage="1" prompt="Classificação da materialização do risco, segundo critérios de avaliação." sqref="AR4"/>
    <dataValidation allowBlank="1" showInputMessage="1" showErrorMessage="1" prompt="Outros controles preventivos não identificados anteriormente (descever)." sqref="AV4"/>
    <dataValidation allowBlank="1" showInputMessage="1" showErrorMessage="1" prompt="Resultado da avaliação da Probabilidade (P) considerando a avaliação do(s) controle(s) existente(s)." sqref="AZ4"/>
    <dataValidation allowBlank="1" showInputMessage="1" showErrorMessage="1" prompt="Resultado final do Risco considerando o Nível de Impacto e o Nível de Probabilidade Residual." sqref="BA4"/>
    <dataValidation allowBlank="1" showInputMessage="1" showErrorMessage="1" prompt="Unidade responsável pela implementação do Plano de Tratamento." sqref="BF4"/>
    <dataValidation allowBlank="1" showInputMessage="1" showErrorMessage="1" prompt="Responsável pela condução do Plano de Tratamento." sqref="BG4"/>
    <dataValidation allowBlank="1" showInputMessage="1" showErrorMessage="1" prompt="Responsável pela aprovação do Plano de Tratamento." sqref="BH4"/>
    <dataValidation allowBlank="1" showInputMessage="1" showErrorMessage="1" prompt="Custo estimado para implementação dos controles preventivos e de atenuação." sqref="BI4"/>
    <dataValidation type="custom" allowBlank="1" showInputMessage="1" showErrorMessage="1" prompt="Custo estimado no caso de materialização do risco." sqref="BJ4">
      <formula1>"TEXTO RESTRITO"</formula1>
    </dataValidation>
    <dataValidation type="custom" allowBlank="1" showInputMessage="1" showErrorMessage="1" error="Campo de fórmulas (não editável)" sqref="AL5:AR104">
      <formula1>"Campo não deve ser alterado."</formula1>
    </dataValidation>
  </dataValidations>
  <pageMargins left="0.31496062992125984" right="0.31496062992125984" top="0.98425196850393704" bottom="0.39370078740157483" header="0.31496062992125984" footer="0.31496062992125984"/>
  <pageSetup paperSize="9" scale="40" fitToHeight="0" orientation="landscape" r:id="rId1"/>
  <headerFooter>
    <oddHeader>&amp;L&amp;G</oddHeader>
    <oddFooter>&amp;CPágina &amp;P de &amp;N</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3" stopIfTrue="1" id="{285D7A86-B652-4F1B-AAD8-8DFA501A66E2}">
            <xm:f>VLOOKUP((P5&amp;K5)*1,Tab_Matriz_Processos!$C$3:$E$79,2,FALSE)="MODERADO"</xm:f>
            <x14:dxf>
              <font>
                <b/>
                <i val="0"/>
                <color theme="0"/>
              </font>
              <fill>
                <patternFill>
                  <bgColor rgb="FF00B050"/>
                </patternFill>
              </fill>
            </x14:dxf>
          </x14:cfRule>
          <x14:cfRule type="expression" priority="25" stopIfTrue="1" id="{FA03F7E6-1A2B-4193-B47A-BAC57096A12F}">
            <xm:f>VLOOKUP((P5&amp;K5)*1,Tab_Matriz_Processos!$C$3:$E$79,2,FALSE)="RELEVANTE"</xm:f>
            <x14:dxf>
              <font>
                <b/>
                <i val="0"/>
                <color theme="0"/>
              </font>
              <fill>
                <patternFill>
                  <bgColor rgb="FFFFC000"/>
                </patternFill>
              </fill>
            </x14:dxf>
          </x14:cfRule>
          <x14:cfRule type="expression" priority="26" stopIfTrue="1" id="{0902C91F-2F06-4465-8493-65947970008B}">
            <xm:f>VLOOKUP((P5&amp;K5)*1,Tab_Matriz_Processos!$C$3:$E$79,2,FALSE)="ESSENCIAL"</xm:f>
            <x14:dxf>
              <font>
                <b/>
                <i val="0"/>
                <color theme="0"/>
              </font>
              <fill>
                <patternFill>
                  <bgColor rgb="FFC00000"/>
                </patternFill>
              </fill>
            </x14:dxf>
          </x14:cfRule>
          <xm:sqref>Q5:Q104</xm:sqref>
        </x14:conditionalFormatting>
      </x14:conditionalFormattings>
    </ext>
    <ext xmlns:x14="http://schemas.microsoft.com/office/spreadsheetml/2009/9/main" uri="{CCE6A557-97BC-4b89-ADB6-D9C93CAAB3DF}">
      <x14:dataValidations xmlns:xm="http://schemas.microsoft.com/office/excel/2006/main" disablePrompts="1" xWindow="376" yWindow="381" count="24">
        <x14:dataValidation type="list" allowBlank="1" showInputMessage="1" showErrorMessage="1" error="Evento de caráter hipotético que poderá vir ou não a ocorrer devido a uma ou mais causas e gerar uma ou mais consequências._x000a__x000a_(Nº CARACTERES: 5 a 500)_x000a_" prompt="Descrever o evento de caráter hipotético que poderá vir ou não a ocorrer devido a uma ou mais causas e gerar uma ou mais consequências.">
          <x14:formula1>
            <xm:f>Dicionario!$B$442:$B$482</xm:f>
          </x14:formula1>
          <xm:sqref>Y5:Y104</xm:sqref>
        </x14:dataValidation>
        <x14:dataValidation type="list" allowBlank="1" showInputMessage="1" showErrorMessage="1" error="Campo com filtro de seleção.">
          <x14:formula1>
            <xm:f>Dicionario!$B$237:$B$255</xm:f>
          </x14:formula1>
          <xm:sqref>J5:J104</xm:sqref>
        </x14:dataValidation>
        <x14:dataValidation type="list" allowBlank="1" showInputMessage="1" showErrorMessage="1" error="Selecionar no filtro o nível de impacto incidente no negócio:_x000a__x000a_1 - Baixo_x000a_3 - Moderado_x000a_5 - Alto">
          <x14:formula1>
            <xm:f>Dicionario!$B$268:$B$272</xm:f>
          </x14:formula1>
          <xm:sqref>K5:O104</xm:sqref>
        </x14:dataValidation>
        <x14:dataValidation type="list" allowBlank="1" showInputMessage="1" showErrorMessage="1" error="Campo com filtro de seleção.">
          <x14:formula1>
            <xm:f>Dicionario!$B$408:$B$412</xm:f>
          </x14:formula1>
          <xm:sqref>V5:V104</xm:sqref>
        </x14:dataValidation>
        <x14:dataValidation type="list" allowBlank="1" showInputMessage="1" showErrorMessage="1" error="Campo com filtro de seleção.">
          <x14:formula1>
            <xm:f>Dicionario!$B$491:$B$496</xm:f>
          </x14:formula1>
          <xm:sqref>Z5:Z104</xm:sqref>
        </x14:dataValidation>
        <x14:dataValidation type="list" allowBlank="1" showInputMessage="1" showErrorMessage="1" error="Campo com filtro de seleção.">
          <x14:formula1>
            <xm:f>Dicionario!$B$547:$B$551</xm:f>
          </x14:formula1>
          <xm:sqref>AE5:AE104</xm:sqref>
        </x14:dataValidation>
        <x14:dataValidation type="list" allowBlank="1" showInputMessage="1" showErrorMessage="1" error="Campo com filtro de seleção.">
          <x14:formula1>
            <xm:f>Dicionario!$B$575:$B$579</xm:f>
          </x14:formula1>
          <xm:sqref>AG5:AG104</xm:sqref>
        </x14:dataValidation>
        <x14:dataValidation type="list" allowBlank="1" showInputMessage="1" showErrorMessage="1" error="Campo com filtro de seleção.">
          <x14:formula1>
            <xm:f>Dicionario!$B$588:$B$592</xm:f>
          </x14:formula1>
          <xm:sqref>AH5:AH104</xm:sqref>
        </x14:dataValidation>
        <x14:dataValidation type="list" allowBlank="1" showInputMessage="1" showErrorMessage="1" error="Campo com filtro de seleção.">
          <x14:formula1>
            <xm:f>Dicionario!$B$601:$B$605</xm:f>
          </x14:formula1>
          <xm:sqref>AI5:AI104</xm:sqref>
        </x14:dataValidation>
        <x14:dataValidation type="list" allowBlank="1" showInputMessage="1" showErrorMessage="1" error="Campo com filtro de seleção.">
          <x14:formula1>
            <xm:f>Dicionario!$B$627:$B$631</xm:f>
          </x14:formula1>
          <xm:sqref>AK5:AK104</xm:sqref>
        </x14:dataValidation>
        <x14:dataValidation type="list" allowBlank="1" showInputMessage="1" showErrorMessage="1" error="Campo com filtro de seleção.">
          <x14:formula1>
            <xm:f>Dicionario!$B$614:$B$618</xm:f>
          </x14:formula1>
          <xm:sqref>AJ5:AJ104</xm:sqref>
        </x14:dataValidation>
        <x14:dataValidation type="list" allowBlank="1" showInputMessage="1" showErrorMessage="1" error="Campo com filtro de seleção.">
          <x14:formula1>
            <xm:f>Dicionario!$B$562:$B$566</xm:f>
          </x14:formula1>
          <xm:sqref>AF5:AF104</xm:sqref>
        </x14:dataValidation>
        <x14:dataValidation type="list" allowBlank="1" showInputMessage="1" showErrorMessage="1" error="Avaliação dos Controles, conforme percepção e experiência da Gestão._x000a__x000a_Campo com filtro para seleção._x000a_">
          <x14:formula1>
            <xm:f>Dicionario!$B$955:$B$959</xm:f>
          </x14:formula1>
          <xm:sqref>AY5:AY104</xm:sqref>
        </x14:dataValidation>
        <x14:dataValidation type="list" allowBlank="1" showInputMessage="1" showErrorMessage="1" error="Campo com filtro de seleção._x000a_">
          <x14:formula1>
            <xm:f>Dicionario!$B$115:$B$119</xm:f>
          </x14:formula1>
          <xm:sqref>B5:B104</xm:sqref>
        </x14:dataValidation>
        <x14:dataValidation type="list" allowBlank="1" showInputMessage="1" showErrorMessage="1" error="Campo com filtro para seleção.">
          <x14:formula1>
            <xm:f>Dicionario!$B$703:$B$796</xm:f>
          </x14:formula1>
          <xm:sqref>AU5:AU104</xm:sqref>
        </x14:dataValidation>
        <x14:dataValidation type="list" allowBlank="1" showInputMessage="1" showErrorMessage="1" error="Campo com filtro de seleção._x000a_">
          <x14:formula1>
            <xm:f>tab_Siglas!$C$2:$C$170</xm:f>
          </x14:formula1>
          <xm:sqref>BF5:BF104 D5:D104</xm:sqref>
        </x14:dataValidation>
        <x14:dataValidation type="list" allowBlank="1" showInputMessage="1" showErrorMessage="1" error="Tratamento empregado no evento de risco levantado, conforme orientação de Apetite aprovado na Aba &quot;Apetite ao Risco&quot;._x000a__x000a_Campo com filtro para seleção._x000a_">
          <x14:formula1>
            <xm:f>Dicionario!$B$1021:$B$1024</xm:f>
          </x14:formula1>
          <xm:sqref>BC5:BC104</xm:sqref>
        </x14:dataValidation>
        <x14:dataValidation type="list" allowBlank="1" showInputMessage="1" showErrorMessage="1" error="Campo com filtro para seleção.">
          <x14:formula1>
            <xm:f>Dicionario!$B$814:$B$908</xm:f>
          </x14:formula1>
          <xm:sqref>AW5:AW104</xm:sqref>
        </x14:dataValidation>
        <x14:dataValidation type="list" allowBlank="1" showInputMessage="1" showErrorMessage="1" error="Campo com filtro de seleção._x000a_">
          <x14:formula1>
            <xm:f>Dicionario!$B$179:$B$179</xm:f>
          </x14:formula1>
          <xm:sqref>E5:E104</xm:sqref>
        </x14:dataValidation>
        <x14:dataValidation type="list" allowBlank="1" showInputMessage="1" showErrorMessage="1" error="Campo com filtro de seleção._x000a_">
          <x14:formula1>
            <xm:f>Dicionario!$B$130:$B$154</xm:f>
          </x14:formula1>
          <xm:sqref>C5:C104</xm:sqref>
        </x14:dataValidation>
        <x14:dataValidation type="list" allowBlank="1" showInputMessage="1" showErrorMessage="1" error="Campo com filtro de seleção.">
          <x14:formula1>
            <xm:f>Dicionario!$B$508:$B$512</xm:f>
          </x14:formula1>
          <xm:sqref>AB5:AB104</xm:sqref>
        </x14:dataValidation>
        <x14:dataValidation type="list" allowBlank="1" showInputMessage="1" showErrorMessage="1" error="Campo com filtro de seleção.">
          <x14:formula1>
            <xm:f>Dicionario!$B$431:$B$432</xm:f>
          </x14:formula1>
          <xm:sqref>X5:X104</xm:sqref>
        </x14:dataValidation>
        <x14:dataValidation type="list" allowBlank="1" showInputMessage="1" showErrorMessage="1" error="Campo com filtro de seleção.">
          <x14:formula1>
            <xm:f>Dicionario!#REF!</xm:f>
          </x14:formula1>
          <xm:sqref>F103:F104 AA5:AA104</xm:sqref>
        </x14:dataValidation>
        <x14:dataValidation type="list" allowBlank="1" showInputMessage="1" showErrorMessage="1" error="Campo com filtro de seleção.">
          <x14:formula1>
            <xm:f>Dicionario!$B$189:$B$201</xm:f>
          </x14:formula1>
          <xm:sqref>F5:F102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1"/>
  <dimension ref="B1:I47"/>
  <sheetViews>
    <sheetView showGridLines="0" zoomScaleNormal="100" workbookViewId="0">
      <selection activeCell="F7" sqref="F7"/>
    </sheetView>
  </sheetViews>
  <sheetFormatPr defaultColWidth="8.88671875" defaultRowHeight="18.600000000000001" customHeight="1" x14ac:dyDescent="0.3"/>
  <cols>
    <col min="1" max="1" width="2" style="85" customWidth="1"/>
    <col min="2" max="2" width="7" style="85" customWidth="1"/>
    <col min="3" max="3" width="17.88671875" style="86" customWidth="1"/>
    <col min="4" max="4" width="17.109375" style="87" customWidth="1"/>
    <col min="5" max="5" width="15.44140625" style="87" customWidth="1"/>
    <col min="6" max="9" width="17" style="87" customWidth="1"/>
    <col min="10" max="10" width="14" style="85" customWidth="1"/>
    <col min="11" max="11" width="7.6640625" style="85" customWidth="1"/>
    <col min="12" max="13" width="9.33203125" style="85" customWidth="1"/>
    <col min="14" max="14" width="10.88671875" style="85" customWidth="1"/>
    <col min="15" max="16384" width="8.88671875" style="85"/>
  </cols>
  <sheetData>
    <row r="1" spans="2:9" ht="18.600000000000001" customHeight="1" x14ac:dyDescent="0.35">
      <c r="B1" s="89" t="s">
        <v>729</v>
      </c>
      <c r="E1" s="48"/>
      <c r="F1" s="48"/>
      <c r="H1" s="47"/>
      <c r="I1" s="85"/>
    </row>
    <row r="2" spans="2:9" ht="18.600000000000001" customHeight="1" x14ac:dyDescent="0.3">
      <c r="I2" s="85"/>
    </row>
    <row r="3" spans="2:9" ht="18.600000000000001" customHeight="1" x14ac:dyDescent="0.3">
      <c r="B3" s="84">
        <v>5</v>
      </c>
      <c r="C3" s="91">
        <v>51</v>
      </c>
      <c r="D3" s="92" t="s">
        <v>728</v>
      </c>
      <c r="F3" s="85"/>
      <c r="G3" s="85"/>
      <c r="H3" s="85"/>
      <c r="I3" s="85"/>
    </row>
    <row r="4" spans="2:9" ht="18.600000000000001" customHeight="1" x14ac:dyDescent="0.3">
      <c r="B4" s="84">
        <v>5</v>
      </c>
      <c r="C4" s="91">
        <v>52</v>
      </c>
      <c r="D4" s="92" t="s">
        <v>728</v>
      </c>
      <c r="F4" s="85"/>
      <c r="G4" s="85"/>
      <c r="H4" s="85"/>
      <c r="I4" s="85"/>
    </row>
    <row r="5" spans="2:9" ht="18.600000000000001" customHeight="1" x14ac:dyDescent="0.3">
      <c r="B5" s="84">
        <v>5</v>
      </c>
      <c r="C5" s="93">
        <v>53</v>
      </c>
      <c r="D5" s="92" t="s">
        <v>727</v>
      </c>
      <c r="F5" s="85"/>
      <c r="G5" s="85"/>
      <c r="H5" s="85"/>
      <c r="I5" s="85"/>
    </row>
    <row r="6" spans="2:9" ht="18.600000000000001" customHeight="1" x14ac:dyDescent="0.3">
      <c r="B6" s="84">
        <v>5</v>
      </c>
      <c r="C6" s="93">
        <v>54</v>
      </c>
      <c r="D6" s="92" t="s">
        <v>727</v>
      </c>
      <c r="F6" s="85"/>
      <c r="G6" s="85"/>
      <c r="H6" s="85"/>
      <c r="I6" s="85"/>
    </row>
    <row r="7" spans="2:9" ht="18.600000000000001" customHeight="1" x14ac:dyDescent="0.3">
      <c r="B7" s="84">
        <v>5</v>
      </c>
      <c r="C7" s="93">
        <v>55</v>
      </c>
      <c r="D7" s="92" t="s">
        <v>727</v>
      </c>
      <c r="I7" s="85"/>
    </row>
    <row r="8" spans="2:9" ht="18.600000000000001" customHeight="1" x14ac:dyDescent="0.3">
      <c r="C8" s="88"/>
      <c r="D8" s="86"/>
      <c r="I8" s="85"/>
    </row>
    <row r="9" spans="2:9" ht="18.600000000000001" customHeight="1" x14ac:dyDescent="0.3">
      <c r="B9" s="84">
        <v>4</v>
      </c>
      <c r="C9" s="91">
        <v>41</v>
      </c>
      <c r="D9" s="92" t="s">
        <v>728</v>
      </c>
      <c r="I9" s="85"/>
    </row>
    <row r="10" spans="2:9" ht="18.600000000000001" customHeight="1" x14ac:dyDescent="0.3">
      <c r="B10" s="84">
        <v>4</v>
      </c>
      <c r="C10" s="91">
        <v>42</v>
      </c>
      <c r="D10" s="92" t="s">
        <v>728</v>
      </c>
      <c r="I10" s="85"/>
    </row>
    <row r="11" spans="2:9" ht="18.600000000000001" customHeight="1" x14ac:dyDescent="0.3">
      <c r="B11" s="84">
        <v>4</v>
      </c>
      <c r="C11" s="93">
        <v>43</v>
      </c>
      <c r="D11" s="92" t="s">
        <v>727</v>
      </c>
      <c r="I11" s="85"/>
    </row>
    <row r="12" spans="2:9" ht="18.600000000000001" customHeight="1" x14ac:dyDescent="0.3">
      <c r="B12" s="84">
        <v>4</v>
      </c>
      <c r="C12" s="93">
        <v>44</v>
      </c>
      <c r="D12" s="92" t="s">
        <v>727</v>
      </c>
      <c r="I12" s="85"/>
    </row>
    <row r="13" spans="2:9" ht="18.600000000000001" customHeight="1" x14ac:dyDescent="0.3">
      <c r="B13" s="84">
        <v>4</v>
      </c>
      <c r="C13" s="93">
        <v>45</v>
      </c>
      <c r="D13" s="92" t="s">
        <v>727</v>
      </c>
      <c r="I13" s="85"/>
    </row>
    <row r="14" spans="2:9" ht="18.600000000000001" customHeight="1" x14ac:dyDescent="0.3">
      <c r="C14" s="88"/>
      <c r="D14" s="86"/>
      <c r="I14" s="85"/>
    </row>
    <row r="15" spans="2:9" ht="18.600000000000001" customHeight="1" x14ac:dyDescent="0.3">
      <c r="B15" s="84">
        <v>3</v>
      </c>
      <c r="C15" s="91">
        <v>31</v>
      </c>
      <c r="D15" s="92" t="s">
        <v>728</v>
      </c>
      <c r="I15" s="85"/>
    </row>
    <row r="16" spans="2:9" ht="18.600000000000001" customHeight="1" x14ac:dyDescent="0.3">
      <c r="B16" s="84">
        <v>3</v>
      </c>
      <c r="C16" s="91">
        <v>32</v>
      </c>
      <c r="D16" s="92" t="s">
        <v>728</v>
      </c>
      <c r="I16" s="85"/>
    </row>
    <row r="17" spans="2:9" ht="18.600000000000001" customHeight="1" x14ac:dyDescent="0.3">
      <c r="B17" s="84">
        <v>3</v>
      </c>
      <c r="C17" s="94">
        <v>33</v>
      </c>
      <c r="D17" s="92" t="s">
        <v>728</v>
      </c>
      <c r="I17" s="85"/>
    </row>
    <row r="18" spans="2:9" ht="18.600000000000001" customHeight="1" x14ac:dyDescent="0.3">
      <c r="B18" s="84">
        <v>3</v>
      </c>
      <c r="C18" s="94">
        <v>34</v>
      </c>
      <c r="D18" s="92" t="s">
        <v>728</v>
      </c>
      <c r="I18" s="85"/>
    </row>
    <row r="19" spans="2:9" ht="18.600000000000001" customHeight="1" x14ac:dyDescent="0.3">
      <c r="B19" s="84">
        <v>3</v>
      </c>
      <c r="C19" s="94">
        <v>35</v>
      </c>
      <c r="D19" s="92" t="s">
        <v>728</v>
      </c>
      <c r="I19" s="85"/>
    </row>
    <row r="20" spans="2:9" ht="18.600000000000001" customHeight="1" x14ac:dyDescent="0.3">
      <c r="C20" s="88"/>
      <c r="D20" s="86"/>
      <c r="I20" s="85"/>
    </row>
    <row r="21" spans="2:9" ht="18.600000000000001" customHeight="1" x14ac:dyDescent="0.3">
      <c r="B21" s="84">
        <v>2</v>
      </c>
      <c r="C21" s="95">
        <v>21</v>
      </c>
      <c r="D21" s="92" t="s">
        <v>13</v>
      </c>
      <c r="I21" s="85"/>
    </row>
    <row r="22" spans="2:9" ht="18.600000000000001" customHeight="1" x14ac:dyDescent="0.3">
      <c r="B22" s="84">
        <v>2</v>
      </c>
      <c r="C22" s="95">
        <v>22</v>
      </c>
      <c r="D22" s="92" t="s">
        <v>13</v>
      </c>
      <c r="I22" s="85"/>
    </row>
    <row r="23" spans="2:9" ht="18.600000000000001" customHeight="1" x14ac:dyDescent="0.3">
      <c r="B23" s="84">
        <v>2</v>
      </c>
      <c r="C23" s="95">
        <v>23</v>
      </c>
      <c r="D23" s="92" t="s">
        <v>13</v>
      </c>
      <c r="I23" s="85"/>
    </row>
    <row r="24" spans="2:9" ht="18.600000000000001" customHeight="1" x14ac:dyDescent="0.3">
      <c r="B24" s="84">
        <v>2</v>
      </c>
      <c r="C24" s="95">
        <v>24</v>
      </c>
      <c r="D24" s="92" t="s">
        <v>13</v>
      </c>
      <c r="I24" s="85"/>
    </row>
    <row r="25" spans="2:9" ht="18.600000000000001" customHeight="1" x14ac:dyDescent="0.3">
      <c r="B25" s="84">
        <v>2</v>
      </c>
      <c r="C25" s="95">
        <v>25</v>
      </c>
      <c r="D25" s="92" t="s">
        <v>13</v>
      </c>
      <c r="I25" s="85"/>
    </row>
    <row r="26" spans="2:9" ht="18.600000000000001" customHeight="1" x14ac:dyDescent="0.3">
      <c r="C26" s="88"/>
      <c r="D26" s="86"/>
      <c r="I26" s="85"/>
    </row>
    <row r="27" spans="2:9" ht="18.600000000000001" customHeight="1" x14ac:dyDescent="0.3">
      <c r="B27" s="84">
        <v>1</v>
      </c>
      <c r="C27" s="95">
        <v>11</v>
      </c>
      <c r="D27" s="92" t="s">
        <v>13</v>
      </c>
      <c r="I27" s="85"/>
    </row>
    <row r="28" spans="2:9" ht="18.600000000000001" customHeight="1" x14ac:dyDescent="0.3">
      <c r="B28" s="84">
        <v>1</v>
      </c>
      <c r="C28" s="95">
        <v>12</v>
      </c>
      <c r="D28" s="92" t="s">
        <v>13</v>
      </c>
      <c r="I28" s="85"/>
    </row>
    <row r="29" spans="2:9" ht="18.600000000000001" customHeight="1" x14ac:dyDescent="0.3">
      <c r="B29" s="84">
        <v>1</v>
      </c>
      <c r="C29" s="95">
        <v>13</v>
      </c>
      <c r="D29" s="92" t="s">
        <v>13</v>
      </c>
      <c r="I29" s="85"/>
    </row>
    <row r="30" spans="2:9" ht="18.600000000000001" customHeight="1" x14ac:dyDescent="0.3">
      <c r="B30" s="84">
        <v>1</v>
      </c>
      <c r="C30" s="95">
        <v>14</v>
      </c>
      <c r="D30" s="92" t="s">
        <v>13</v>
      </c>
      <c r="I30" s="85"/>
    </row>
    <row r="31" spans="2:9" ht="18.600000000000001" customHeight="1" x14ac:dyDescent="0.3">
      <c r="B31" s="84">
        <v>1</v>
      </c>
      <c r="C31" s="95">
        <v>15</v>
      </c>
      <c r="D31" s="92" t="s">
        <v>13</v>
      </c>
      <c r="I31" s="85"/>
    </row>
    <row r="32" spans="2:9" ht="18.600000000000001" customHeight="1" x14ac:dyDescent="0.3">
      <c r="C32" s="87"/>
      <c r="I32" s="85"/>
    </row>
    <row r="33" spans="3:9" ht="18.600000000000001" customHeight="1" x14ac:dyDescent="0.3">
      <c r="C33" s="87"/>
      <c r="I33" s="85"/>
    </row>
    <row r="34" spans="3:9" ht="18.600000000000001" customHeight="1" x14ac:dyDescent="0.3">
      <c r="C34" s="87"/>
      <c r="I34" s="85"/>
    </row>
    <row r="35" spans="3:9" ht="18.600000000000001" customHeight="1" x14ac:dyDescent="0.3">
      <c r="C35" s="87"/>
      <c r="I35" s="85"/>
    </row>
    <row r="36" spans="3:9" ht="18.600000000000001" customHeight="1" x14ac:dyDescent="0.3">
      <c r="C36" s="87"/>
      <c r="I36" s="85"/>
    </row>
    <row r="37" spans="3:9" ht="18.600000000000001" customHeight="1" x14ac:dyDescent="0.3">
      <c r="C37" s="87"/>
      <c r="I37" s="85"/>
    </row>
    <row r="38" spans="3:9" ht="18.600000000000001" customHeight="1" x14ac:dyDescent="0.3">
      <c r="C38" s="87"/>
      <c r="I38" s="85"/>
    </row>
    <row r="39" spans="3:9" ht="18.600000000000001" customHeight="1" x14ac:dyDescent="0.3">
      <c r="C39" s="87"/>
      <c r="I39" s="85"/>
    </row>
    <row r="40" spans="3:9" ht="18.600000000000001" customHeight="1" x14ac:dyDescent="0.3">
      <c r="C40" s="87"/>
      <c r="I40" s="85"/>
    </row>
    <row r="41" spans="3:9" ht="18.600000000000001" customHeight="1" x14ac:dyDescent="0.3">
      <c r="C41" s="87"/>
      <c r="I41" s="85"/>
    </row>
    <row r="42" spans="3:9" ht="18.600000000000001" customHeight="1" x14ac:dyDescent="0.3">
      <c r="C42" s="87"/>
      <c r="I42" s="85"/>
    </row>
    <row r="43" spans="3:9" ht="18.600000000000001" customHeight="1" x14ac:dyDescent="0.3">
      <c r="C43" s="87"/>
      <c r="I43" s="85"/>
    </row>
    <row r="44" spans="3:9" ht="18.600000000000001" customHeight="1" x14ac:dyDescent="0.3">
      <c r="C44" s="87"/>
      <c r="I44" s="85"/>
    </row>
    <row r="45" spans="3:9" ht="18.600000000000001" customHeight="1" x14ac:dyDescent="0.3">
      <c r="C45" s="87"/>
    </row>
    <row r="46" spans="3:9" ht="18.600000000000001" customHeight="1" x14ac:dyDescent="0.3">
      <c r="C46" s="87"/>
    </row>
    <row r="47" spans="3:9" ht="18.600000000000001" customHeight="1" x14ac:dyDescent="0.3">
      <c r="C47" s="87"/>
    </row>
  </sheetData>
  <sheetProtection algorithmName="SHA-512" hashValue="Nn4hWhR6gjPU0pAxSM+JbseH6hWTqSVVrdAFtNNJ90rVf2PdlPezP83mpaK4qjwPcQYaGg4inq5ii+68S3/gvg==" saltValue="27vBX0v1qkgv2g7oICr/TQ==" spinCount="100000" sheet="1" objects="1" scenarios="1"/>
  <sortState ref="C10:I14">
    <sortCondition descending="1" ref="D10:D14"/>
  </sortState>
  <printOptions horizontalCentered="1"/>
  <pageMargins left="0.31496062992125984" right="0.31496062992125984" top="0.78740157480314965" bottom="0.59055118110236227" header="0.31496062992125984" footer="0.31496062992125984"/>
  <pageSetup paperSize="9" scale="68"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1"/>
  <dimension ref="A1:AJ224"/>
  <sheetViews>
    <sheetView showGridLines="0" zoomScaleNormal="100" workbookViewId="0">
      <selection activeCell="A50" sqref="G50"/>
    </sheetView>
  </sheetViews>
  <sheetFormatPr defaultRowHeight="14.4" x14ac:dyDescent="0.3"/>
  <cols>
    <col min="5" max="5" width="9.44140625" style="3" bestFit="1" customWidth="1"/>
    <col min="9" max="9" width="30.33203125" style="2" bestFit="1" customWidth="1"/>
    <col min="13" max="13" width="9.33203125" style="3"/>
    <col min="28" max="28" width="41.5546875" customWidth="1"/>
  </cols>
  <sheetData>
    <row r="1" spans="1:36" ht="15" thickBot="1" x14ac:dyDescent="0.35">
      <c r="X1" s="3"/>
      <c r="AB1" s="2"/>
      <c r="AF1" s="3"/>
    </row>
    <row r="2" spans="1:36" ht="15.75" customHeight="1" thickTop="1" x14ac:dyDescent="0.3">
      <c r="I2" s="550" t="s">
        <v>1072</v>
      </c>
      <c r="X2" s="3"/>
      <c r="AB2" s="550" t="s">
        <v>1072</v>
      </c>
      <c r="AF2" s="3"/>
    </row>
    <row r="3" spans="1:36" x14ac:dyDescent="0.3">
      <c r="I3" s="551"/>
      <c r="X3" s="3"/>
      <c r="AB3" s="551"/>
      <c r="AF3" s="3"/>
    </row>
    <row r="4" spans="1:36" x14ac:dyDescent="0.3">
      <c r="I4" s="551"/>
      <c r="X4" s="3"/>
      <c r="AB4" s="551"/>
      <c r="AF4" s="3"/>
    </row>
    <row r="5" spans="1:36" x14ac:dyDescent="0.3">
      <c r="I5" s="551"/>
      <c r="X5" s="3"/>
      <c r="AB5" s="551"/>
      <c r="AF5" s="3"/>
    </row>
    <row r="6" spans="1:36" x14ac:dyDescent="0.3">
      <c r="I6" s="551"/>
      <c r="X6" s="3"/>
      <c r="AB6" s="551"/>
      <c r="AF6" s="3"/>
    </row>
    <row r="7" spans="1:36" ht="15" thickBot="1" x14ac:dyDescent="0.35">
      <c r="I7" s="552"/>
      <c r="X7" s="3"/>
      <c r="AB7" s="552"/>
      <c r="AF7" s="3"/>
    </row>
    <row r="8" spans="1:36" ht="15" thickTop="1" x14ac:dyDescent="0.3">
      <c r="I8" s="4"/>
      <c r="X8" s="3"/>
      <c r="AB8" s="4"/>
      <c r="AF8" s="3"/>
    </row>
    <row r="9" spans="1:36" x14ac:dyDescent="0.3">
      <c r="I9" s="4"/>
      <c r="X9" s="3"/>
      <c r="AB9" s="4"/>
      <c r="AF9" s="3"/>
    </row>
    <row r="10" spans="1:36" x14ac:dyDescent="0.3">
      <c r="I10" s="4"/>
      <c r="X10" s="3"/>
      <c r="AB10" s="4"/>
      <c r="AF10" s="3"/>
    </row>
    <row r="11" spans="1:36" x14ac:dyDescent="0.3">
      <c r="I11" s="4"/>
      <c r="X11" s="3"/>
      <c r="AB11" s="4"/>
      <c r="AF11" s="3"/>
    </row>
    <row r="12" spans="1:36" ht="15" thickBot="1" x14ac:dyDescent="0.35">
      <c r="I12" s="1"/>
      <c r="X12" s="3"/>
      <c r="AB12" s="1"/>
      <c r="AF12" s="3"/>
    </row>
    <row r="13" spans="1:36" ht="15.75" customHeight="1" thickTop="1" x14ac:dyDescent="0.3">
      <c r="A13" s="541" t="s">
        <v>1073</v>
      </c>
      <c r="B13" s="542"/>
      <c r="C13" s="542"/>
      <c r="D13" s="542"/>
      <c r="E13" s="543"/>
      <c r="I13" s="550" t="s">
        <v>1071</v>
      </c>
      <c r="M13" s="541" t="s">
        <v>1074</v>
      </c>
      <c r="N13" s="542"/>
      <c r="O13" s="542"/>
      <c r="P13" s="542"/>
      <c r="Q13" s="543"/>
      <c r="R13" s="159"/>
      <c r="T13" s="541" t="s">
        <v>1075</v>
      </c>
      <c r="U13" s="542"/>
      <c r="V13" s="542"/>
      <c r="W13" s="542"/>
      <c r="X13" s="543"/>
      <c r="AB13" s="550" t="s">
        <v>1079</v>
      </c>
      <c r="AF13" s="541" t="s">
        <v>1076</v>
      </c>
      <c r="AG13" s="542"/>
      <c r="AH13" s="542"/>
      <c r="AI13" s="542"/>
      <c r="AJ13" s="543"/>
    </row>
    <row r="14" spans="1:36" x14ac:dyDescent="0.3">
      <c r="A14" s="544"/>
      <c r="B14" s="545"/>
      <c r="C14" s="545"/>
      <c r="D14" s="545"/>
      <c r="E14" s="546"/>
      <c r="I14" s="553"/>
      <c r="M14" s="544"/>
      <c r="N14" s="545"/>
      <c r="O14" s="545"/>
      <c r="P14" s="545"/>
      <c r="Q14" s="546"/>
      <c r="R14" s="159"/>
      <c r="T14" s="544"/>
      <c r="U14" s="545"/>
      <c r="V14" s="545"/>
      <c r="W14" s="545"/>
      <c r="X14" s="546"/>
      <c r="AB14" s="553"/>
      <c r="AF14" s="544"/>
      <c r="AG14" s="545"/>
      <c r="AH14" s="545"/>
      <c r="AI14" s="545"/>
      <c r="AJ14" s="546"/>
    </row>
    <row r="15" spans="1:36" x14ac:dyDescent="0.3">
      <c r="A15" s="544"/>
      <c r="B15" s="545"/>
      <c r="C15" s="545"/>
      <c r="D15" s="545"/>
      <c r="E15" s="546"/>
      <c r="I15" s="553"/>
      <c r="M15" s="544"/>
      <c r="N15" s="545"/>
      <c r="O15" s="545"/>
      <c r="P15" s="545"/>
      <c r="Q15" s="546"/>
      <c r="R15" s="159"/>
      <c r="T15" s="544"/>
      <c r="U15" s="545"/>
      <c r="V15" s="545"/>
      <c r="W15" s="545"/>
      <c r="X15" s="546"/>
      <c r="AB15" s="553"/>
      <c r="AF15" s="544"/>
      <c r="AG15" s="545"/>
      <c r="AH15" s="545"/>
      <c r="AI15" s="545"/>
      <c r="AJ15" s="546"/>
    </row>
    <row r="16" spans="1:36" x14ac:dyDescent="0.3">
      <c r="A16" s="544"/>
      <c r="B16" s="545"/>
      <c r="C16" s="545"/>
      <c r="D16" s="545"/>
      <c r="E16" s="546"/>
      <c r="I16" s="553"/>
      <c r="M16" s="544"/>
      <c r="N16" s="545"/>
      <c r="O16" s="545"/>
      <c r="P16" s="545"/>
      <c r="Q16" s="546"/>
      <c r="R16" s="159"/>
      <c r="T16" s="544"/>
      <c r="U16" s="545"/>
      <c r="V16" s="545"/>
      <c r="W16" s="545"/>
      <c r="X16" s="546"/>
      <c r="AB16" s="553"/>
      <c r="AF16" s="544"/>
      <c r="AG16" s="545"/>
      <c r="AH16" s="545"/>
      <c r="AI16" s="545"/>
      <c r="AJ16" s="546"/>
    </row>
    <row r="17" spans="1:36" x14ac:dyDescent="0.3">
      <c r="A17" s="544"/>
      <c r="B17" s="545"/>
      <c r="C17" s="545"/>
      <c r="D17" s="545"/>
      <c r="E17" s="546"/>
      <c r="I17" s="553"/>
      <c r="M17" s="544"/>
      <c r="N17" s="545"/>
      <c r="O17" s="545"/>
      <c r="P17" s="545"/>
      <c r="Q17" s="546"/>
      <c r="R17" s="159"/>
      <c r="T17" s="544"/>
      <c r="U17" s="545"/>
      <c r="V17" s="545"/>
      <c r="W17" s="545"/>
      <c r="X17" s="546"/>
      <c r="AB17" s="553"/>
      <c r="AF17" s="544"/>
      <c r="AG17" s="545"/>
      <c r="AH17" s="545"/>
      <c r="AI17" s="545"/>
      <c r="AJ17" s="546"/>
    </row>
    <row r="18" spans="1:36" x14ac:dyDescent="0.3">
      <c r="A18" s="544"/>
      <c r="B18" s="545"/>
      <c r="C18" s="545"/>
      <c r="D18" s="545"/>
      <c r="E18" s="546"/>
      <c r="I18" s="553"/>
      <c r="M18" s="544"/>
      <c r="N18" s="545"/>
      <c r="O18" s="545"/>
      <c r="P18" s="545"/>
      <c r="Q18" s="546"/>
      <c r="R18" s="159"/>
      <c r="T18" s="544"/>
      <c r="U18" s="545"/>
      <c r="V18" s="545"/>
      <c r="W18" s="545"/>
      <c r="X18" s="546"/>
      <c r="AB18" s="553"/>
      <c r="AF18" s="544"/>
      <c r="AG18" s="545"/>
      <c r="AH18" s="545"/>
      <c r="AI18" s="545"/>
      <c r="AJ18" s="546"/>
    </row>
    <row r="19" spans="1:36" x14ac:dyDescent="0.3">
      <c r="A19" s="544"/>
      <c r="B19" s="545"/>
      <c r="C19" s="545"/>
      <c r="D19" s="545"/>
      <c r="E19" s="546"/>
      <c r="I19" s="553"/>
      <c r="M19" s="544"/>
      <c r="N19" s="545"/>
      <c r="O19" s="545"/>
      <c r="P19" s="545"/>
      <c r="Q19" s="546"/>
      <c r="R19" s="159"/>
      <c r="T19" s="544"/>
      <c r="U19" s="545"/>
      <c r="V19" s="545"/>
      <c r="W19" s="545"/>
      <c r="X19" s="546"/>
      <c r="AB19" s="553"/>
      <c r="AF19" s="544"/>
      <c r="AG19" s="545"/>
      <c r="AH19" s="545"/>
      <c r="AI19" s="545"/>
      <c r="AJ19" s="546"/>
    </row>
    <row r="20" spans="1:36" x14ac:dyDescent="0.3">
      <c r="A20" s="544"/>
      <c r="B20" s="545"/>
      <c r="C20" s="545"/>
      <c r="D20" s="545"/>
      <c r="E20" s="546"/>
      <c r="I20" s="553"/>
      <c r="M20" s="544"/>
      <c r="N20" s="545"/>
      <c r="O20" s="545"/>
      <c r="P20" s="545"/>
      <c r="Q20" s="546"/>
      <c r="R20" s="159"/>
      <c r="T20" s="544"/>
      <c r="U20" s="545"/>
      <c r="V20" s="545"/>
      <c r="W20" s="545"/>
      <c r="X20" s="546"/>
      <c r="AB20" s="553"/>
      <c r="AF20" s="544"/>
      <c r="AG20" s="545"/>
      <c r="AH20" s="545"/>
      <c r="AI20" s="545"/>
      <c r="AJ20" s="546"/>
    </row>
    <row r="21" spans="1:36" x14ac:dyDescent="0.3">
      <c r="A21" s="544"/>
      <c r="B21" s="545"/>
      <c r="C21" s="545"/>
      <c r="D21" s="545"/>
      <c r="E21" s="546"/>
      <c r="I21" s="553"/>
      <c r="M21" s="544"/>
      <c r="N21" s="545"/>
      <c r="O21" s="545"/>
      <c r="P21" s="545"/>
      <c r="Q21" s="546"/>
      <c r="R21" s="159"/>
      <c r="T21" s="544"/>
      <c r="U21" s="545"/>
      <c r="V21" s="545"/>
      <c r="W21" s="545"/>
      <c r="X21" s="546"/>
      <c r="AB21" s="553"/>
      <c r="AF21" s="544"/>
      <c r="AG21" s="545"/>
      <c r="AH21" s="545"/>
      <c r="AI21" s="545"/>
      <c r="AJ21" s="546"/>
    </row>
    <row r="22" spans="1:36" x14ac:dyDescent="0.3">
      <c r="A22" s="544"/>
      <c r="B22" s="545"/>
      <c r="C22" s="545"/>
      <c r="D22" s="545"/>
      <c r="E22" s="546"/>
      <c r="I22" s="553"/>
      <c r="M22" s="544"/>
      <c r="N22" s="545"/>
      <c r="O22" s="545"/>
      <c r="P22" s="545"/>
      <c r="Q22" s="546"/>
      <c r="R22" s="159"/>
      <c r="T22" s="544"/>
      <c r="U22" s="545"/>
      <c r="V22" s="545"/>
      <c r="W22" s="545"/>
      <c r="X22" s="546"/>
      <c r="AB22" s="553"/>
      <c r="AF22" s="544"/>
      <c r="AG22" s="545"/>
      <c r="AH22" s="545"/>
      <c r="AI22" s="545"/>
      <c r="AJ22" s="546"/>
    </row>
    <row r="23" spans="1:36" ht="15" thickBot="1" x14ac:dyDescent="0.35">
      <c r="A23" s="547"/>
      <c r="B23" s="548"/>
      <c r="C23" s="548"/>
      <c r="D23" s="548"/>
      <c r="E23" s="549"/>
      <c r="I23" s="554"/>
      <c r="M23" s="547"/>
      <c r="N23" s="548"/>
      <c r="O23" s="548"/>
      <c r="P23" s="548"/>
      <c r="Q23" s="549"/>
      <c r="R23" s="159"/>
      <c r="T23" s="547"/>
      <c r="U23" s="548"/>
      <c r="V23" s="548"/>
      <c r="W23" s="548"/>
      <c r="X23" s="549"/>
      <c r="AB23" s="554"/>
      <c r="AF23" s="547"/>
      <c r="AG23" s="548"/>
      <c r="AH23" s="548"/>
      <c r="AI23" s="548"/>
      <c r="AJ23" s="549"/>
    </row>
    <row r="24" spans="1:36" ht="15" thickTop="1" x14ac:dyDescent="0.3">
      <c r="A24" s="4"/>
      <c r="B24" s="4"/>
      <c r="C24" s="4"/>
      <c r="D24" s="4"/>
      <c r="E24" s="4"/>
      <c r="I24" s="4"/>
      <c r="M24" s="4"/>
      <c r="N24" s="4"/>
      <c r="O24" s="4"/>
      <c r="P24" s="4"/>
      <c r="Q24" s="4"/>
      <c r="R24" s="4"/>
      <c r="T24" s="4"/>
      <c r="U24" s="4"/>
      <c r="V24" s="4"/>
      <c r="W24" s="4"/>
      <c r="X24" s="4"/>
      <c r="AB24" s="4"/>
      <c r="AF24" s="4"/>
      <c r="AG24" s="4"/>
      <c r="AH24" s="4"/>
      <c r="AI24" s="4"/>
      <c r="AJ24" s="4"/>
    </row>
    <row r="25" spans="1:36" x14ac:dyDescent="0.3">
      <c r="X25" s="3"/>
      <c r="AB25" s="2"/>
      <c r="AF25" s="3"/>
    </row>
    <row r="26" spans="1:36" x14ac:dyDescent="0.3">
      <c r="X26" s="3"/>
      <c r="AB26" s="2"/>
      <c r="AF26" s="3"/>
    </row>
    <row r="27" spans="1:36" x14ac:dyDescent="0.3">
      <c r="X27" s="3"/>
      <c r="AB27" s="2"/>
      <c r="AF27" s="3"/>
    </row>
    <row r="28" spans="1:36" ht="15" thickBot="1" x14ac:dyDescent="0.35">
      <c r="X28" s="3"/>
      <c r="AB28" s="2"/>
      <c r="AF28" s="3"/>
    </row>
    <row r="29" spans="1:36" ht="15.75" customHeight="1" thickTop="1" x14ac:dyDescent="0.3">
      <c r="I29" s="550" t="s">
        <v>1077</v>
      </c>
      <c r="X29" s="3"/>
      <c r="AB29" s="550" t="s">
        <v>1078</v>
      </c>
      <c r="AF29" s="3"/>
    </row>
    <row r="30" spans="1:36" x14ac:dyDescent="0.3">
      <c r="I30" s="551"/>
      <c r="X30" s="3"/>
      <c r="AB30" s="551"/>
      <c r="AF30" s="3"/>
    </row>
    <row r="31" spans="1:36" x14ac:dyDescent="0.3">
      <c r="I31" s="551"/>
      <c r="X31" s="3"/>
      <c r="AB31" s="551"/>
      <c r="AF31" s="3"/>
    </row>
    <row r="32" spans="1:36" x14ac:dyDescent="0.3">
      <c r="I32" s="551"/>
      <c r="X32" s="3"/>
      <c r="AB32" s="551"/>
      <c r="AF32" s="3"/>
    </row>
    <row r="33" spans="9:32" x14ac:dyDescent="0.3">
      <c r="I33" s="551"/>
      <c r="X33" s="3"/>
      <c r="AB33" s="551"/>
      <c r="AF33" s="3"/>
    </row>
    <row r="34" spans="9:32" ht="15" thickBot="1" x14ac:dyDescent="0.35">
      <c r="I34" s="552"/>
      <c r="X34" s="3"/>
      <c r="AB34" s="552"/>
      <c r="AF34" s="3"/>
    </row>
    <row r="35" spans="9:32" ht="15" thickTop="1" x14ac:dyDescent="0.3"/>
    <row r="38" spans="9:32" ht="15" thickBot="1" x14ac:dyDescent="0.35">
      <c r="X38" s="3"/>
      <c r="AB38" s="2"/>
      <c r="AF38" s="3"/>
    </row>
    <row r="39" spans="9:32" ht="15" thickTop="1" x14ac:dyDescent="0.3">
      <c r="I39" s="550"/>
      <c r="X39" s="3"/>
      <c r="AB39" s="550"/>
      <c r="AF39" s="3"/>
    </row>
    <row r="40" spans="9:32" x14ac:dyDescent="0.3">
      <c r="I40" s="551"/>
      <c r="X40" s="3"/>
      <c r="AB40" s="551"/>
      <c r="AF40" s="3"/>
    </row>
    <row r="41" spans="9:32" x14ac:dyDescent="0.3">
      <c r="I41" s="551"/>
      <c r="X41" s="3"/>
      <c r="AB41" s="551"/>
      <c r="AF41" s="3"/>
    </row>
    <row r="42" spans="9:32" x14ac:dyDescent="0.3">
      <c r="I42" s="551"/>
      <c r="X42" s="3"/>
      <c r="AB42" s="551"/>
      <c r="AF42" s="3"/>
    </row>
    <row r="43" spans="9:32" x14ac:dyDescent="0.3">
      <c r="I43" s="551"/>
      <c r="X43" s="3"/>
      <c r="AB43" s="551"/>
      <c r="AF43" s="3"/>
    </row>
    <row r="44" spans="9:32" ht="15" thickBot="1" x14ac:dyDescent="0.35">
      <c r="I44" s="552"/>
      <c r="X44" s="3"/>
      <c r="AB44" s="552"/>
      <c r="AF44" s="3"/>
    </row>
    <row r="45" spans="9:32" ht="15" thickTop="1" x14ac:dyDescent="0.3">
      <c r="I45" s="4"/>
      <c r="X45" s="3"/>
      <c r="AB45" s="4"/>
      <c r="AF45" s="3"/>
    </row>
    <row r="46" spans="9:32" x14ac:dyDescent="0.3">
      <c r="I46" s="4"/>
      <c r="X46" s="3"/>
      <c r="AB46" s="4"/>
      <c r="AF46" s="3"/>
    </row>
    <row r="47" spans="9:32" x14ac:dyDescent="0.3">
      <c r="I47" s="4"/>
      <c r="X47" s="3"/>
      <c r="AB47" s="4"/>
      <c r="AF47" s="3"/>
    </row>
    <row r="48" spans="9:32" x14ac:dyDescent="0.3">
      <c r="I48" s="4"/>
      <c r="X48" s="3"/>
      <c r="AB48" s="4"/>
      <c r="AF48" s="3"/>
    </row>
    <row r="49" spans="1:36" ht="15" thickBot="1" x14ac:dyDescent="0.35">
      <c r="I49" s="1"/>
      <c r="X49" s="3"/>
      <c r="AB49" s="1"/>
      <c r="AF49" s="3"/>
    </row>
    <row r="50" spans="1:36" ht="15" thickTop="1" x14ac:dyDescent="0.3">
      <c r="A50" s="541"/>
      <c r="B50" s="542"/>
      <c r="C50" s="542"/>
      <c r="D50" s="542"/>
      <c r="E50" s="543"/>
      <c r="I50" s="550"/>
      <c r="M50" s="541"/>
      <c r="N50" s="542"/>
      <c r="O50" s="542"/>
      <c r="P50" s="542"/>
      <c r="Q50" s="543"/>
      <c r="R50" s="159"/>
      <c r="T50" s="541"/>
      <c r="U50" s="542"/>
      <c r="V50" s="542"/>
      <c r="W50" s="542"/>
      <c r="X50" s="543"/>
      <c r="AB50" s="550"/>
      <c r="AF50" s="541"/>
      <c r="AG50" s="542"/>
      <c r="AH50" s="542"/>
      <c r="AI50" s="542"/>
      <c r="AJ50" s="543"/>
    </row>
    <row r="51" spans="1:36" x14ac:dyDescent="0.3">
      <c r="A51" s="544"/>
      <c r="B51" s="545"/>
      <c r="C51" s="545"/>
      <c r="D51" s="545"/>
      <c r="E51" s="546"/>
      <c r="I51" s="553"/>
      <c r="M51" s="544"/>
      <c r="N51" s="545"/>
      <c r="O51" s="545"/>
      <c r="P51" s="545"/>
      <c r="Q51" s="546"/>
      <c r="R51" s="159"/>
      <c r="T51" s="544"/>
      <c r="U51" s="545"/>
      <c r="V51" s="545"/>
      <c r="W51" s="545"/>
      <c r="X51" s="546"/>
      <c r="AB51" s="553"/>
      <c r="AF51" s="544"/>
      <c r="AG51" s="545"/>
      <c r="AH51" s="545"/>
      <c r="AI51" s="545"/>
      <c r="AJ51" s="546"/>
    </row>
    <row r="52" spans="1:36" x14ac:dyDescent="0.3">
      <c r="A52" s="544"/>
      <c r="B52" s="545"/>
      <c r="C52" s="545"/>
      <c r="D52" s="545"/>
      <c r="E52" s="546"/>
      <c r="I52" s="553"/>
      <c r="M52" s="544"/>
      <c r="N52" s="545"/>
      <c r="O52" s="545"/>
      <c r="P52" s="545"/>
      <c r="Q52" s="546"/>
      <c r="R52" s="159"/>
      <c r="T52" s="544"/>
      <c r="U52" s="545"/>
      <c r="V52" s="545"/>
      <c r="W52" s="545"/>
      <c r="X52" s="546"/>
      <c r="AB52" s="553"/>
      <c r="AF52" s="544"/>
      <c r="AG52" s="545"/>
      <c r="AH52" s="545"/>
      <c r="AI52" s="545"/>
      <c r="AJ52" s="546"/>
    </row>
    <row r="53" spans="1:36" x14ac:dyDescent="0.3">
      <c r="A53" s="544"/>
      <c r="B53" s="545"/>
      <c r="C53" s="545"/>
      <c r="D53" s="545"/>
      <c r="E53" s="546"/>
      <c r="I53" s="553"/>
      <c r="M53" s="544"/>
      <c r="N53" s="545"/>
      <c r="O53" s="545"/>
      <c r="P53" s="545"/>
      <c r="Q53" s="546"/>
      <c r="R53" s="159"/>
      <c r="T53" s="544"/>
      <c r="U53" s="545"/>
      <c r="V53" s="545"/>
      <c r="W53" s="545"/>
      <c r="X53" s="546"/>
      <c r="AB53" s="553"/>
      <c r="AF53" s="544"/>
      <c r="AG53" s="545"/>
      <c r="AH53" s="545"/>
      <c r="AI53" s="545"/>
      <c r="AJ53" s="546"/>
    </row>
    <row r="54" spans="1:36" x14ac:dyDescent="0.3">
      <c r="A54" s="544"/>
      <c r="B54" s="545"/>
      <c r="C54" s="545"/>
      <c r="D54" s="545"/>
      <c r="E54" s="546"/>
      <c r="I54" s="553"/>
      <c r="M54" s="544"/>
      <c r="N54" s="545"/>
      <c r="O54" s="545"/>
      <c r="P54" s="545"/>
      <c r="Q54" s="546"/>
      <c r="R54" s="159"/>
      <c r="T54" s="544"/>
      <c r="U54" s="545"/>
      <c r="V54" s="545"/>
      <c r="W54" s="545"/>
      <c r="X54" s="546"/>
      <c r="AB54" s="553"/>
      <c r="AF54" s="544"/>
      <c r="AG54" s="545"/>
      <c r="AH54" s="545"/>
      <c r="AI54" s="545"/>
      <c r="AJ54" s="546"/>
    </row>
    <row r="55" spans="1:36" x14ac:dyDescent="0.3">
      <c r="A55" s="544"/>
      <c r="B55" s="545"/>
      <c r="C55" s="545"/>
      <c r="D55" s="545"/>
      <c r="E55" s="546"/>
      <c r="I55" s="553"/>
      <c r="M55" s="544"/>
      <c r="N55" s="545"/>
      <c r="O55" s="545"/>
      <c r="P55" s="545"/>
      <c r="Q55" s="546"/>
      <c r="R55" s="159"/>
      <c r="T55" s="544"/>
      <c r="U55" s="545"/>
      <c r="V55" s="545"/>
      <c r="W55" s="545"/>
      <c r="X55" s="546"/>
      <c r="AB55" s="553"/>
      <c r="AF55" s="544"/>
      <c r="AG55" s="545"/>
      <c r="AH55" s="545"/>
      <c r="AI55" s="545"/>
      <c r="AJ55" s="546"/>
    </row>
    <row r="56" spans="1:36" x14ac:dyDescent="0.3">
      <c r="A56" s="544"/>
      <c r="B56" s="545"/>
      <c r="C56" s="545"/>
      <c r="D56" s="545"/>
      <c r="E56" s="546"/>
      <c r="I56" s="553"/>
      <c r="M56" s="544"/>
      <c r="N56" s="545"/>
      <c r="O56" s="545"/>
      <c r="P56" s="545"/>
      <c r="Q56" s="546"/>
      <c r="R56" s="159"/>
      <c r="T56" s="544"/>
      <c r="U56" s="545"/>
      <c r="V56" s="545"/>
      <c r="W56" s="545"/>
      <c r="X56" s="546"/>
      <c r="AB56" s="553"/>
      <c r="AF56" s="544"/>
      <c r="AG56" s="545"/>
      <c r="AH56" s="545"/>
      <c r="AI56" s="545"/>
      <c r="AJ56" s="546"/>
    </row>
    <row r="57" spans="1:36" x14ac:dyDescent="0.3">
      <c r="A57" s="544"/>
      <c r="B57" s="545"/>
      <c r="C57" s="545"/>
      <c r="D57" s="545"/>
      <c r="E57" s="546"/>
      <c r="I57" s="553"/>
      <c r="M57" s="544"/>
      <c r="N57" s="545"/>
      <c r="O57" s="545"/>
      <c r="P57" s="545"/>
      <c r="Q57" s="546"/>
      <c r="R57" s="159"/>
      <c r="T57" s="544"/>
      <c r="U57" s="545"/>
      <c r="V57" s="545"/>
      <c r="W57" s="545"/>
      <c r="X57" s="546"/>
      <c r="AB57" s="553"/>
      <c r="AF57" s="544"/>
      <c r="AG57" s="545"/>
      <c r="AH57" s="545"/>
      <c r="AI57" s="545"/>
      <c r="AJ57" s="546"/>
    </row>
    <row r="58" spans="1:36" x14ac:dyDescent="0.3">
      <c r="A58" s="544"/>
      <c r="B58" s="545"/>
      <c r="C58" s="545"/>
      <c r="D58" s="545"/>
      <c r="E58" s="546"/>
      <c r="I58" s="553"/>
      <c r="M58" s="544"/>
      <c r="N58" s="545"/>
      <c r="O58" s="545"/>
      <c r="P58" s="545"/>
      <c r="Q58" s="546"/>
      <c r="R58" s="159"/>
      <c r="T58" s="544"/>
      <c r="U58" s="545"/>
      <c r="V58" s="545"/>
      <c r="W58" s="545"/>
      <c r="X58" s="546"/>
      <c r="AB58" s="553"/>
      <c r="AF58" s="544"/>
      <c r="AG58" s="545"/>
      <c r="AH58" s="545"/>
      <c r="AI58" s="545"/>
      <c r="AJ58" s="546"/>
    </row>
    <row r="59" spans="1:36" x14ac:dyDescent="0.3">
      <c r="A59" s="544"/>
      <c r="B59" s="545"/>
      <c r="C59" s="545"/>
      <c r="D59" s="545"/>
      <c r="E59" s="546"/>
      <c r="I59" s="553"/>
      <c r="M59" s="544"/>
      <c r="N59" s="545"/>
      <c r="O59" s="545"/>
      <c r="P59" s="545"/>
      <c r="Q59" s="546"/>
      <c r="R59" s="159"/>
      <c r="T59" s="544"/>
      <c r="U59" s="545"/>
      <c r="V59" s="545"/>
      <c r="W59" s="545"/>
      <c r="X59" s="546"/>
      <c r="AB59" s="553"/>
      <c r="AF59" s="544"/>
      <c r="AG59" s="545"/>
      <c r="AH59" s="545"/>
      <c r="AI59" s="545"/>
      <c r="AJ59" s="546"/>
    </row>
    <row r="60" spans="1:36" ht="15" thickBot="1" x14ac:dyDescent="0.35">
      <c r="A60" s="547"/>
      <c r="B60" s="548"/>
      <c r="C60" s="548"/>
      <c r="D60" s="548"/>
      <c r="E60" s="549"/>
      <c r="I60" s="554"/>
      <c r="M60" s="547"/>
      <c r="N60" s="548"/>
      <c r="O60" s="548"/>
      <c r="P60" s="548"/>
      <c r="Q60" s="549"/>
      <c r="R60" s="159"/>
      <c r="T60" s="547"/>
      <c r="U60" s="548"/>
      <c r="V60" s="548"/>
      <c r="W60" s="548"/>
      <c r="X60" s="549"/>
      <c r="AB60" s="554"/>
      <c r="AF60" s="547"/>
      <c r="AG60" s="548"/>
      <c r="AH60" s="548"/>
      <c r="AI60" s="548"/>
      <c r="AJ60" s="549"/>
    </row>
    <row r="61" spans="1:36" ht="15" thickTop="1" x14ac:dyDescent="0.3">
      <c r="A61" s="4"/>
      <c r="B61" s="4"/>
      <c r="C61" s="4"/>
      <c r="D61" s="4"/>
      <c r="E61" s="4"/>
      <c r="I61" s="4"/>
      <c r="M61" s="4"/>
      <c r="N61" s="4"/>
      <c r="O61" s="4"/>
      <c r="P61" s="4"/>
      <c r="Q61" s="4"/>
      <c r="R61" s="4"/>
      <c r="T61" s="4"/>
      <c r="U61" s="4"/>
      <c r="V61" s="4"/>
      <c r="W61" s="4"/>
      <c r="X61" s="4"/>
      <c r="AB61" s="4"/>
      <c r="AF61" s="4"/>
      <c r="AG61" s="4"/>
      <c r="AH61" s="4"/>
      <c r="AI61" s="4"/>
      <c r="AJ61" s="4"/>
    </row>
    <row r="62" spans="1:36" x14ac:dyDescent="0.3">
      <c r="X62" s="3"/>
      <c r="AB62" s="2"/>
      <c r="AF62" s="3"/>
    </row>
    <row r="63" spans="1:36" x14ac:dyDescent="0.3">
      <c r="X63" s="3"/>
      <c r="AB63" s="2"/>
      <c r="AF63" s="3"/>
    </row>
    <row r="64" spans="1:36" x14ac:dyDescent="0.3">
      <c r="X64" s="3"/>
      <c r="AB64" s="2"/>
      <c r="AF64" s="3"/>
    </row>
    <row r="65" spans="9:32" ht="15" thickBot="1" x14ac:dyDescent="0.35">
      <c r="X65" s="3"/>
      <c r="AB65" s="2"/>
      <c r="AF65" s="3"/>
    </row>
    <row r="66" spans="9:32" ht="15" thickTop="1" x14ac:dyDescent="0.3">
      <c r="I66" s="550"/>
      <c r="X66" s="3"/>
      <c r="AB66" s="550"/>
      <c r="AF66" s="3"/>
    </row>
    <row r="67" spans="9:32" x14ac:dyDescent="0.3">
      <c r="I67" s="551"/>
      <c r="X67" s="3"/>
      <c r="AB67" s="551"/>
      <c r="AF67" s="3"/>
    </row>
    <row r="68" spans="9:32" x14ac:dyDescent="0.3">
      <c r="I68" s="551"/>
      <c r="X68" s="3"/>
      <c r="AB68" s="551"/>
      <c r="AF68" s="3"/>
    </row>
    <row r="69" spans="9:32" x14ac:dyDescent="0.3">
      <c r="I69" s="551"/>
      <c r="X69" s="3"/>
      <c r="AB69" s="551"/>
      <c r="AF69" s="3"/>
    </row>
    <row r="70" spans="9:32" x14ac:dyDescent="0.3">
      <c r="I70" s="551"/>
      <c r="X70" s="3"/>
      <c r="AB70" s="551"/>
      <c r="AF70" s="3"/>
    </row>
    <row r="71" spans="9:32" ht="15" thickBot="1" x14ac:dyDescent="0.35">
      <c r="I71" s="552"/>
      <c r="X71" s="3"/>
      <c r="AB71" s="552"/>
      <c r="AF71" s="3"/>
    </row>
    <row r="72" spans="9:32" ht="15" thickTop="1" x14ac:dyDescent="0.3"/>
    <row r="75" spans="9:32" ht="15" thickBot="1" x14ac:dyDescent="0.35">
      <c r="X75" s="3"/>
      <c r="AB75" s="2"/>
      <c r="AF75" s="3"/>
    </row>
    <row r="76" spans="9:32" ht="15" thickTop="1" x14ac:dyDescent="0.3">
      <c r="I76" s="550"/>
      <c r="X76" s="3"/>
      <c r="AB76" s="550"/>
      <c r="AF76" s="3"/>
    </row>
    <row r="77" spans="9:32" x14ac:dyDescent="0.3">
      <c r="I77" s="551"/>
      <c r="X77" s="3"/>
      <c r="AB77" s="551"/>
      <c r="AF77" s="3"/>
    </row>
    <row r="78" spans="9:32" x14ac:dyDescent="0.3">
      <c r="I78" s="551"/>
      <c r="X78" s="3"/>
      <c r="AB78" s="551"/>
      <c r="AF78" s="3"/>
    </row>
    <row r="79" spans="9:32" x14ac:dyDescent="0.3">
      <c r="I79" s="551"/>
      <c r="X79" s="3"/>
      <c r="AB79" s="551"/>
      <c r="AF79" s="3"/>
    </row>
    <row r="80" spans="9:32" x14ac:dyDescent="0.3">
      <c r="I80" s="551"/>
      <c r="X80" s="3"/>
      <c r="AB80" s="551"/>
      <c r="AF80" s="3"/>
    </row>
    <row r="81" spans="1:36" ht="15" thickBot="1" x14ac:dyDescent="0.35">
      <c r="I81" s="552"/>
      <c r="X81" s="3"/>
      <c r="AB81" s="552"/>
      <c r="AF81" s="3"/>
    </row>
    <row r="82" spans="1:36" ht="15" thickTop="1" x14ac:dyDescent="0.3">
      <c r="I82" s="4"/>
      <c r="X82" s="3"/>
      <c r="AB82" s="4"/>
      <c r="AF82" s="3"/>
    </row>
    <row r="83" spans="1:36" x14ac:dyDescent="0.3">
      <c r="I83" s="4"/>
      <c r="X83" s="3"/>
      <c r="AB83" s="4"/>
      <c r="AF83" s="3"/>
    </row>
    <row r="84" spans="1:36" x14ac:dyDescent="0.3">
      <c r="I84" s="4"/>
      <c r="X84" s="3"/>
      <c r="AB84" s="4"/>
      <c r="AF84" s="3"/>
    </row>
    <row r="85" spans="1:36" x14ac:dyDescent="0.3">
      <c r="I85" s="4"/>
      <c r="X85" s="3"/>
      <c r="AB85" s="4"/>
      <c r="AF85" s="3"/>
    </row>
    <row r="86" spans="1:36" ht="15" thickBot="1" x14ac:dyDescent="0.35">
      <c r="I86" s="1"/>
      <c r="X86" s="3"/>
      <c r="AB86" s="1"/>
      <c r="AF86" s="3"/>
    </row>
    <row r="87" spans="1:36" ht="15" thickTop="1" x14ac:dyDescent="0.3">
      <c r="A87" s="541"/>
      <c r="B87" s="542"/>
      <c r="C87" s="542"/>
      <c r="D87" s="542"/>
      <c r="E87" s="543"/>
      <c r="I87" s="550"/>
      <c r="M87" s="541"/>
      <c r="N87" s="542"/>
      <c r="O87" s="542"/>
      <c r="P87" s="542"/>
      <c r="Q87" s="543"/>
      <c r="R87" s="159"/>
      <c r="T87" s="541"/>
      <c r="U87" s="542"/>
      <c r="V87" s="542"/>
      <c r="W87" s="542"/>
      <c r="X87" s="543"/>
      <c r="AB87" s="550"/>
      <c r="AF87" s="541"/>
      <c r="AG87" s="542"/>
      <c r="AH87" s="542"/>
      <c r="AI87" s="542"/>
      <c r="AJ87" s="543"/>
    </row>
    <row r="88" spans="1:36" x14ac:dyDescent="0.3">
      <c r="A88" s="544"/>
      <c r="B88" s="545"/>
      <c r="C88" s="545"/>
      <c r="D88" s="545"/>
      <c r="E88" s="546"/>
      <c r="I88" s="553"/>
      <c r="M88" s="544"/>
      <c r="N88" s="545"/>
      <c r="O88" s="545"/>
      <c r="P88" s="545"/>
      <c r="Q88" s="546"/>
      <c r="R88" s="159"/>
      <c r="T88" s="544"/>
      <c r="U88" s="545"/>
      <c r="V88" s="545"/>
      <c r="W88" s="545"/>
      <c r="X88" s="546"/>
      <c r="AB88" s="553"/>
      <c r="AF88" s="544"/>
      <c r="AG88" s="545"/>
      <c r="AH88" s="545"/>
      <c r="AI88" s="545"/>
      <c r="AJ88" s="546"/>
    </row>
    <row r="89" spans="1:36" x14ac:dyDescent="0.3">
      <c r="A89" s="544"/>
      <c r="B89" s="545"/>
      <c r="C89" s="545"/>
      <c r="D89" s="545"/>
      <c r="E89" s="546"/>
      <c r="I89" s="553"/>
      <c r="M89" s="544"/>
      <c r="N89" s="545"/>
      <c r="O89" s="545"/>
      <c r="P89" s="545"/>
      <c r="Q89" s="546"/>
      <c r="R89" s="159"/>
      <c r="T89" s="544"/>
      <c r="U89" s="545"/>
      <c r="V89" s="545"/>
      <c r="W89" s="545"/>
      <c r="X89" s="546"/>
      <c r="AB89" s="553"/>
      <c r="AF89" s="544"/>
      <c r="AG89" s="545"/>
      <c r="AH89" s="545"/>
      <c r="AI89" s="545"/>
      <c r="AJ89" s="546"/>
    </row>
    <row r="90" spans="1:36" x14ac:dyDescent="0.3">
      <c r="A90" s="544"/>
      <c r="B90" s="545"/>
      <c r="C90" s="545"/>
      <c r="D90" s="545"/>
      <c r="E90" s="546"/>
      <c r="I90" s="553"/>
      <c r="M90" s="544"/>
      <c r="N90" s="545"/>
      <c r="O90" s="545"/>
      <c r="P90" s="545"/>
      <c r="Q90" s="546"/>
      <c r="R90" s="159"/>
      <c r="T90" s="544"/>
      <c r="U90" s="545"/>
      <c r="V90" s="545"/>
      <c r="W90" s="545"/>
      <c r="X90" s="546"/>
      <c r="AB90" s="553"/>
      <c r="AF90" s="544"/>
      <c r="AG90" s="545"/>
      <c r="AH90" s="545"/>
      <c r="AI90" s="545"/>
      <c r="AJ90" s="546"/>
    </row>
    <row r="91" spans="1:36" x14ac:dyDescent="0.3">
      <c r="A91" s="544"/>
      <c r="B91" s="545"/>
      <c r="C91" s="545"/>
      <c r="D91" s="545"/>
      <c r="E91" s="546"/>
      <c r="I91" s="553"/>
      <c r="M91" s="544"/>
      <c r="N91" s="545"/>
      <c r="O91" s="545"/>
      <c r="P91" s="545"/>
      <c r="Q91" s="546"/>
      <c r="R91" s="159"/>
      <c r="T91" s="544"/>
      <c r="U91" s="545"/>
      <c r="V91" s="545"/>
      <c r="W91" s="545"/>
      <c r="X91" s="546"/>
      <c r="AB91" s="553"/>
      <c r="AF91" s="544"/>
      <c r="AG91" s="545"/>
      <c r="AH91" s="545"/>
      <c r="AI91" s="545"/>
      <c r="AJ91" s="546"/>
    </row>
    <row r="92" spans="1:36" x14ac:dyDescent="0.3">
      <c r="A92" s="544"/>
      <c r="B92" s="545"/>
      <c r="C92" s="545"/>
      <c r="D92" s="545"/>
      <c r="E92" s="546"/>
      <c r="I92" s="553"/>
      <c r="M92" s="544"/>
      <c r="N92" s="545"/>
      <c r="O92" s="545"/>
      <c r="P92" s="545"/>
      <c r="Q92" s="546"/>
      <c r="R92" s="159"/>
      <c r="T92" s="544"/>
      <c r="U92" s="545"/>
      <c r="V92" s="545"/>
      <c r="W92" s="545"/>
      <c r="X92" s="546"/>
      <c r="AB92" s="553"/>
      <c r="AF92" s="544"/>
      <c r="AG92" s="545"/>
      <c r="AH92" s="545"/>
      <c r="AI92" s="545"/>
      <c r="AJ92" s="546"/>
    </row>
    <row r="93" spans="1:36" x14ac:dyDescent="0.3">
      <c r="A93" s="544"/>
      <c r="B93" s="545"/>
      <c r="C93" s="545"/>
      <c r="D93" s="545"/>
      <c r="E93" s="546"/>
      <c r="I93" s="553"/>
      <c r="M93" s="544"/>
      <c r="N93" s="545"/>
      <c r="O93" s="545"/>
      <c r="P93" s="545"/>
      <c r="Q93" s="546"/>
      <c r="R93" s="159"/>
      <c r="T93" s="544"/>
      <c r="U93" s="545"/>
      <c r="V93" s="545"/>
      <c r="W93" s="545"/>
      <c r="X93" s="546"/>
      <c r="AB93" s="553"/>
      <c r="AF93" s="544"/>
      <c r="AG93" s="545"/>
      <c r="AH93" s="545"/>
      <c r="AI93" s="545"/>
      <c r="AJ93" s="546"/>
    </row>
    <row r="94" spans="1:36" x14ac:dyDescent="0.3">
      <c r="A94" s="544"/>
      <c r="B94" s="545"/>
      <c r="C94" s="545"/>
      <c r="D94" s="545"/>
      <c r="E94" s="546"/>
      <c r="I94" s="553"/>
      <c r="M94" s="544"/>
      <c r="N94" s="545"/>
      <c r="O94" s="545"/>
      <c r="P94" s="545"/>
      <c r="Q94" s="546"/>
      <c r="R94" s="159"/>
      <c r="T94" s="544"/>
      <c r="U94" s="545"/>
      <c r="V94" s="545"/>
      <c r="W94" s="545"/>
      <c r="X94" s="546"/>
      <c r="AB94" s="553"/>
      <c r="AF94" s="544"/>
      <c r="AG94" s="545"/>
      <c r="AH94" s="545"/>
      <c r="AI94" s="545"/>
      <c r="AJ94" s="546"/>
    </row>
    <row r="95" spans="1:36" x14ac:dyDescent="0.3">
      <c r="A95" s="544"/>
      <c r="B95" s="545"/>
      <c r="C95" s="545"/>
      <c r="D95" s="545"/>
      <c r="E95" s="546"/>
      <c r="I95" s="553"/>
      <c r="M95" s="544"/>
      <c r="N95" s="545"/>
      <c r="O95" s="545"/>
      <c r="P95" s="545"/>
      <c r="Q95" s="546"/>
      <c r="R95" s="159"/>
      <c r="T95" s="544"/>
      <c r="U95" s="545"/>
      <c r="V95" s="545"/>
      <c r="W95" s="545"/>
      <c r="X95" s="546"/>
      <c r="AB95" s="553"/>
      <c r="AF95" s="544"/>
      <c r="AG95" s="545"/>
      <c r="AH95" s="545"/>
      <c r="AI95" s="545"/>
      <c r="AJ95" s="546"/>
    </row>
    <row r="96" spans="1:36" x14ac:dyDescent="0.3">
      <c r="A96" s="544"/>
      <c r="B96" s="545"/>
      <c r="C96" s="545"/>
      <c r="D96" s="545"/>
      <c r="E96" s="546"/>
      <c r="I96" s="553"/>
      <c r="M96" s="544"/>
      <c r="N96" s="545"/>
      <c r="O96" s="545"/>
      <c r="P96" s="545"/>
      <c r="Q96" s="546"/>
      <c r="R96" s="159"/>
      <c r="T96" s="544"/>
      <c r="U96" s="545"/>
      <c r="V96" s="545"/>
      <c r="W96" s="545"/>
      <c r="X96" s="546"/>
      <c r="AB96" s="553"/>
      <c r="AF96" s="544"/>
      <c r="AG96" s="545"/>
      <c r="AH96" s="545"/>
      <c r="AI96" s="545"/>
      <c r="AJ96" s="546"/>
    </row>
    <row r="97" spans="1:36" ht="15" thickBot="1" x14ac:dyDescent="0.35">
      <c r="A97" s="547"/>
      <c r="B97" s="548"/>
      <c r="C97" s="548"/>
      <c r="D97" s="548"/>
      <c r="E97" s="549"/>
      <c r="I97" s="554"/>
      <c r="M97" s="547"/>
      <c r="N97" s="548"/>
      <c r="O97" s="548"/>
      <c r="P97" s="548"/>
      <c r="Q97" s="549"/>
      <c r="R97" s="159"/>
      <c r="T97" s="547"/>
      <c r="U97" s="548"/>
      <c r="V97" s="548"/>
      <c r="W97" s="548"/>
      <c r="X97" s="549"/>
      <c r="AB97" s="554"/>
      <c r="AF97" s="547"/>
      <c r="AG97" s="548"/>
      <c r="AH97" s="548"/>
      <c r="AI97" s="548"/>
      <c r="AJ97" s="549"/>
    </row>
    <row r="98" spans="1:36" ht="15" thickTop="1" x14ac:dyDescent="0.3">
      <c r="A98" s="4"/>
      <c r="B98" s="4"/>
      <c r="C98" s="4"/>
      <c r="D98" s="4"/>
      <c r="E98" s="4"/>
      <c r="I98" s="4"/>
      <c r="M98" s="4"/>
      <c r="N98" s="4"/>
      <c r="O98" s="4"/>
      <c r="P98" s="4"/>
      <c r="Q98" s="4"/>
      <c r="R98" s="4"/>
      <c r="T98" s="4"/>
      <c r="U98" s="4"/>
      <c r="V98" s="4"/>
      <c r="W98" s="4"/>
      <c r="X98" s="4"/>
      <c r="AB98" s="4"/>
      <c r="AF98" s="4"/>
      <c r="AG98" s="4"/>
      <c r="AH98" s="4"/>
      <c r="AI98" s="4"/>
      <c r="AJ98" s="4"/>
    </row>
    <row r="99" spans="1:36" x14ac:dyDescent="0.3">
      <c r="X99" s="3"/>
      <c r="AB99" s="2"/>
      <c r="AF99" s="3"/>
    </row>
    <row r="100" spans="1:36" x14ac:dyDescent="0.3">
      <c r="X100" s="3"/>
      <c r="AB100" s="2"/>
      <c r="AF100" s="3"/>
    </row>
    <row r="101" spans="1:36" x14ac:dyDescent="0.3">
      <c r="X101" s="3"/>
      <c r="AB101" s="2"/>
      <c r="AF101" s="3"/>
    </row>
    <row r="102" spans="1:36" ht="15" thickBot="1" x14ac:dyDescent="0.35">
      <c r="X102" s="3"/>
      <c r="AB102" s="2"/>
      <c r="AF102" s="3"/>
    </row>
    <row r="103" spans="1:36" ht="15" thickTop="1" x14ac:dyDescent="0.3">
      <c r="I103" s="550"/>
      <c r="X103" s="3"/>
      <c r="AB103" s="550"/>
      <c r="AF103" s="3"/>
    </row>
    <row r="104" spans="1:36" x14ac:dyDescent="0.3">
      <c r="I104" s="551"/>
      <c r="X104" s="3"/>
      <c r="AB104" s="551"/>
      <c r="AF104" s="3"/>
    </row>
    <row r="105" spans="1:36" x14ac:dyDescent="0.3">
      <c r="I105" s="551"/>
      <c r="X105" s="3"/>
      <c r="AB105" s="551"/>
      <c r="AF105" s="3"/>
    </row>
    <row r="106" spans="1:36" x14ac:dyDescent="0.3">
      <c r="I106" s="551"/>
      <c r="X106" s="3"/>
      <c r="AB106" s="551"/>
      <c r="AF106" s="3"/>
    </row>
    <row r="107" spans="1:36" x14ac:dyDescent="0.3">
      <c r="I107" s="551"/>
      <c r="X107" s="3"/>
      <c r="AB107" s="551"/>
      <c r="AF107" s="3"/>
    </row>
    <row r="108" spans="1:36" ht="15" thickBot="1" x14ac:dyDescent="0.35">
      <c r="I108" s="552"/>
      <c r="X108" s="3"/>
      <c r="AB108" s="552"/>
      <c r="AF108" s="3"/>
    </row>
    <row r="109" spans="1:36" ht="15" thickTop="1" x14ac:dyDescent="0.3"/>
    <row r="113" spans="1:36" ht="15" thickBot="1" x14ac:dyDescent="0.35">
      <c r="X113" s="3"/>
      <c r="AB113" s="2"/>
      <c r="AF113" s="3"/>
    </row>
    <row r="114" spans="1:36" ht="15" thickTop="1" x14ac:dyDescent="0.3">
      <c r="I114" s="550"/>
      <c r="X114" s="3"/>
      <c r="AB114" s="550"/>
      <c r="AF114" s="3"/>
    </row>
    <row r="115" spans="1:36" x14ac:dyDescent="0.3">
      <c r="I115" s="551"/>
      <c r="X115" s="3"/>
      <c r="AB115" s="551"/>
      <c r="AF115" s="3"/>
    </row>
    <row r="116" spans="1:36" x14ac:dyDescent="0.3">
      <c r="I116" s="551"/>
      <c r="X116" s="3"/>
      <c r="AB116" s="551"/>
      <c r="AF116" s="3"/>
    </row>
    <row r="117" spans="1:36" x14ac:dyDescent="0.3">
      <c r="I117" s="551"/>
      <c r="X117" s="3"/>
      <c r="AB117" s="551"/>
      <c r="AF117" s="3"/>
    </row>
    <row r="118" spans="1:36" x14ac:dyDescent="0.3">
      <c r="I118" s="551"/>
      <c r="X118" s="3"/>
      <c r="AB118" s="551"/>
      <c r="AF118" s="3"/>
    </row>
    <row r="119" spans="1:36" ht="15" thickBot="1" x14ac:dyDescent="0.35">
      <c r="I119" s="552"/>
      <c r="X119" s="3"/>
      <c r="AB119" s="552"/>
      <c r="AF119" s="3"/>
    </row>
    <row r="120" spans="1:36" ht="15" thickTop="1" x14ac:dyDescent="0.3">
      <c r="I120" s="4"/>
      <c r="X120" s="3"/>
      <c r="AB120" s="4"/>
      <c r="AF120" s="3"/>
    </row>
    <row r="121" spans="1:36" x14ac:dyDescent="0.3">
      <c r="I121" s="4"/>
      <c r="X121" s="3"/>
      <c r="AB121" s="4"/>
      <c r="AF121" s="3"/>
    </row>
    <row r="122" spans="1:36" x14ac:dyDescent="0.3">
      <c r="I122" s="4"/>
      <c r="X122" s="3"/>
      <c r="AB122" s="4"/>
      <c r="AF122" s="3"/>
    </row>
    <row r="123" spans="1:36" x14ac:dyDescent="0.3">
      <c r="I123" s="4"/>
      <c r="X123" s="3"/>
      <c r="AB123" s="4"/>
      <c r="AF123" s="3"/>
    </row>
    <row r="124" spans="1:36" ht="15" thickBot="1" x14ac:dyDescent="0.35">
      <c r="I124" s="1"/>
      <c r="X124" s="3"/>
      <c r="AB124" s="1"/>
      <c r="AF124" s="3"/>
    </row>
    <row r="125" spans="1:36" ht="15" thickTop="1" x14ac:dyDescent="0.3">
      <c r="A125" s="541"/>
      <c r="B125" s="542"/>
      <c r="C125" s="542"/>
      <c r="D125" s="542"/>
      <c r="E125" s="543"/>
      <c r="I125" s="550"/>
      <c r="M125" s="541"/>
      <c r="N125" s="542"/>
      <c r="O125" s="542"/>
      <c r="P125" s="542"/>
      <c r="Q125" s="543"/>
      <c r="R125" s="159"/>
      <c r="T125" s="541"/>
      <c r="U125" s="542"/>
      <c r="V125" s="542"/>
      <c r="W125" s="542"/>
      <c r="X125" s="543"/>
      <c r="AB125" s="550"/>
      <c r="AF125" s="541"/>
      <c r="AG125" s="542"/>
      <c r="AH125" s="542"/>
      <c r="AI125" s="542"/>
      <c r="AJ125" s="543"/>
    </row>
    <row r="126" spans="1:36" x14ac:dyDescent="0.3">
      <c r="A126" s="544"/>
      <c r="B126" s="545"/>
      <c r="C126" s="545"/>
      <c r="D126" s="545"/>
      <c r="E126" s="546"/>
      <c r="I126" s="553"/>
      <c r="M126" s="544"/>
      <c r="N126" s="545"/>
      <c r="O126" s="545"/>
      <c r="P126" s="545"/>
      <c r="Q126" s="546"/>
      <c r="R126" s="159"/>
      <c r="T126" s="544"/>
      <c r="U126" s="545"/>
      <c r="V126" s="545"/>
      <c r="W126" s="545"/>
      <c r="X126" s="546"/>
      <c r="AB126" s="553"/>
      <c r="AF126" s="544"/>
      <c r="AG126" s="545"/>
      <c r="AH126" s="545"/>
      <c r="AI126" s="545"/>
      <c r="AJ126" s="546"/>
    </row>
    <row r="127" spans="1:36" x14ac:dyDescent="0.3">
      <c r="A127" s="544"/>
      <c r="B127" s="545"/>
      <c r="C127" s="545"/>
      <c r="D127" s="545"/>
      <c r="E127" s="546"/>
      <c r="I127" s="553"/>
      <c r="M127" s="544"/>
      <c r="N127" s="545"/>
      <c r="O127" s="545"/>
      <c r="P127" s="545"/>
      <c r="Q127" s="546"/>
      <c r="R127" s="159"/>
      <c r="T127" s="544"/>
      <c r="U127" s="545"/>
      <c r="V127" s="545"/>
      <c r="W127" s="545"/>
      <c r="X127" s="546"/>
      <c r="AB127" s="553"/>
      <c r="AF127" s="544"/>
      <c r="AG127" s="545"/>
      <c r="AH127" s="545"/>
      <c r="AI127" s="545"/>
      <c r="AJ127" s="546"/>
    </row>
    <row r="128" spans="1:36" x14ac:dyDescent="0.3">
      <c r="A128" s="544"/>
      <c r="B128" s="545"/>
      <c r="C128" s="545"/>
      <c r="D128" s="545"/>
      <c r="E128" s="546"/>
      <c r="I128" s="553"/>
      <c r="M128" s="544"/>
      <c r="N128" s="545"/>
      <c r="O128" s="545"/>
      <c r="P128" s="545"/>
      <c r="Q128" s="546"/>
      <c r="R128" s="159"/>
      <c r="T128" s="544"/>
      <c r="U128" s="545"/>
      <c r="V128" s="545"/>
      <c r="W128" s="545"/>
      <c r="X128" s="546"/>
      <c r="AB128" s="553"/>
      <c r="AF128" s="544"/>
      <c r="AG128" s="545"/>
      <c r="AH128" s="545"/>
      <c r="AI128" s="545"/>
      <c r="AJ128" s="546"/>
    </row>
    <row r="129" spans="1:36" x14ac:dyDescent="0.3">
      <c r="A129" s="544"/>
      <c r="B129" s="545"/>
      <c r="C129" s="545"/>
      <c r="D129" s="545"/>
      <c r="E129" s="546"/>
      <c r="I129" s="553"/>
      <c r="M129" s="544"/>
      <c r="N129" s="545"/>
      <c r="O129" s="545"/>
      <c r="P129" s="545"/>
      <c r="Q129" s="546"/>
      <c r="R129" s="159"/>
      <c r="T129" s="544"/>
      <c r="U129" s="545"/>
      <c r="V129" s="545"/>
      <c r="W129" s="545"/>
      <c r="X129" s="546"/>
      <c r="AB129" s="553"/>
      <c r="AF129" s="544"/>
      <c r="AG129" s="545"/>
      <c r="AH129" s="545"/>
      <c r="AI129" s="545"/>
      <c r="AJ129" s="546"/>
    </row>
    <row r="130" spans="1:36" x14ac:dyDescent="0.3">
      <c r="A130" s="544"/>
      <c r="B130" s="545"/>
      <c r="C130" s="545"/>
      <c r="D130" s="545"/>
      <c r="E130" s="546"/>
      <c r="I130" s="553"/>
      <c r="M130" s="544"/>
      <c r="N130" s="545"/>
      <c r="O130" s="545"/>
      <c r="P130" s="545"/>
      <c r="Q130" s="546"/>
      <c r="R130" s="159"/>
      <c r="T130" s="544"/>
      <c r="U130" s="545"/>
      <c r="V130" s="545"/>
      <c r="W130" s="545"/>
      <c r="X130" s="546"/>
      <c r="AB130" s="553"/>
      <c r="AF130" s="544"/>
      <c r="AG130" s="545"/>
      <c r="AH130" s="545"/>
      <c r="AI130" s="545"/>
      <c r="AJ130" s="546"/>
    </row>
    <row r="131" spans="1:36" x14ac:dyDescent="0.3">
      <c r="A131" s="544"/>
      <c r="B131" s="545"/>
      <c r="C131" s="545"/>
      <c r="D131" s="545"/>
      <c r="E131" s="546"/>
      <c r="I131" s="553"/>
      <c r="M131" s="544"/>
      <c r="N131" s="545"/>
      <c r="O131" s="545"/>
      <c r="P131" s="545"/>
      <c r="Q131" s="546"/>
      <c r="R131" s="159"/>
      <c r="T131" s="544"/>
      <c r="U131" s="545"/>
      <c r="V131" s="545"/>
      <c r="W131" s="545"/>
      <c r="X131" s="546"/>
      <c r="AB131" s="553"/>
      <c r="AF131" s="544"/>
      <c r="AG131" s="545"/>
      <c r="AH131" s="545"/>
      <c r="AI131" s="545"/>
      <c r="AJ131" s="546"/>
    </row>
    <row r="132" spans="1:36" x14ac:dyDescent="0.3">
      <c r="A132" s="544"/>
      <c r="B132" s="545"/>
      <c r="C132" s="545"/>
      <c r="D132" s="545"/>
      <c r="E132" s="546"/>
      <c r="I132" s="553"/>
      <c r="M132" s="544"/>
      <c r="N132" s="545"/>
      <c r="O132" s="545"/>
      <c r="P132" s="545"/>
      <c r="Q132" s="546"/>
      <c r="R132" s="159"/>
      <c r="T132" s="544"/>
      <c r="U132" s="545"/>
      <c r="V132" s="545"/>
      <c r="W132" s="545"/>
      <c r="X132" s="546"/>
      <c r="AB132" s="553"/>
      <c r="AF132" s="544"/>
      <c r="AG132" s="545"/>
      <c r="AH132" s="545"/>
      <c r="AI132" s="545"/>
      <c r="AJ132" s="546"/>
    </row>
    <row r="133" spans="1:36" x14ac:dyDescent="0.3">
      <c r="A133" s="544"/>
      <c r="B133" s="545"/>
      <c r="C133" s="545"/>
      <c r="D133" s="545"/>
      <c r="E133" s="546"/>
      <c r="I133" s="553"/>
      <c r="M133" s="544"/>
      <c r="N133" s="545"/>
      <c r="O133" s="545"/>
      <c r="P133" s="545"/>
      <c r="Q133" s="546"/>
      <c r="R133" s="159"/>
      <c r="T133" s="544"/>
      <c r="U133" s="545"/>
      <c r="V133" s="545"/>
      <c r="W133" s="545"/>
      <c r="X133" s="546"/>
      <c r="AB133" s="553"/>
      <c r="AF133" s="544"/>
      <c r="AG133" s="545"/>
      <c r="AH133" s="545"/>
      <c r="AI133" s="545"/>
      <c r="AJ133" s="546"/>
    </row>
    <row r="134" spans="1:36" x14ac:dyDescent="0.3">
      <c r="A134" s="544"/>
      <c r="B134" s="545"/>
      <c r="C134" s="545"/>
      <c r="D134" s="545"/>
      <c r="E134" s="546"/>
      <c r="I134" s="553"/>
      <c r="M134" s="544"/>
      <c r="N134" s="545"/>
      <c r="O134" s="545"/>
      <c r="P134" s="545"/>
      <c r="Q134" s="546"/>
      <c r="R134" s="159"/>
      <c r="T134" s="544"/>
      <c r="U134" s="545"/>
      <c r="V134" s="545"/>
      <c r="W134" s="545"/>
      <c r="X134" s="546"/>
      <c r="AB134" s="553"/>
      <c r="AF134" s="544"/>
      <c r="AG134" s="545"/>
      <c r="AH134" s="545"/>
      <c r="AI134" s="545"/>
      <c r="AJ134" s="546"/>
    </row>
    <row r="135" spans="1:36" ht="15" thickBot="1" x14ac:dyDescent="0.35">
      <c r="A135" s="547"/>
      <c r="B135" s="548"/>
      <c r="C135" s="548"/>
      <c r="D135" s="548"/>
      <c r="E135" s="549"/>
      <c r="I135" s="554"/>
      <c r="M135" s="547"/>
      <c r="N135" s="548"/>
      <c r="O135" s="548"/>
      <c r="P135" s="548"/>
      <c r="Q135" s="549"/>
      <c r="R135" s="159"/>
      <c r="T135" s="547"/>
      <c r="U135" s="548"/>
      <c r="V135" s="548"/>
      <c r="W135" s="548"/>
      <c r="X135" s="549"/>
      <c r="AB135" s="554"/>
      <c r="AF135" s="547"/>
      <c r="AG135" s="548"/>
      <c r="AH135" s="548"/>
      <c r="AI135" s="548"/>
      <c r="AJ135" s="549"/>
    </row>
    <row r="136" spans="1:36" ht="15" thickTop="1" x14ac:dyDescent="0.3">
      <c r="A136" s="4"/>
      <c r="B136" s="4"/>
      <c r="C136" s="4"/>
      <c r="D136" s="4"/>
      <c r="E136" s="4"/>
      <c r="I136" s="4"/>
      <c r="M136" s="4"/>
      <c r="N136" s="4"/>
      <c r="O136" s="4"/>
      <c r="P136" s="4"/>
      <c r="Q136" s="4"/>
      <c r="R136" s="4"/>
      <c r="T136" s="4"/>
      <c r="U136" s="4"/>
      <c r="V136" s="4"/>
      <c r="W136" s="4"/>
      <c r="X136" s="4"/>
      <c r="AB136" s="4"/>
      <c r="AF136" s="4"/>
      <c r="AG136" s="4"/>
      <c r="AH136" s="4"/>
      <c r="AI136" s="4"/>
      <c r="AJ136" s="4"/>
    </row>
    <row r="137" spans="1:36" x14ac:dyDescent="0.3">
      <c r="X137" s="3"/>
      <c r="AB137" s="2"/>
      <c r="AF137" s="3"/>
    </row>
    <row r="138" spans="1:36" x14ac:dyDescent="0.3">
      <c r="X138" s="3"/>
      <c r="AB138" s="2"/>
      <c r="AF138" s="3"/>
    </row>
    <row r="139" spans="1:36" x14ac:dyDescent="0.3">
      <c r="X139" s="3"/>
      <c r="AB139" s="2"/>
      <c r="AF139" s="3"/>
    </row>
    <row r="140" spans="1:36" ht="15" thickBot="1" x14ac:dyDescent="0.35">
      <c r="X140" s="3"/>
      <c r="AB140" s="2"/>
      <c r="AF140" s="3"/>
    </row>
    <row r="141" spans="1:36" ht="15" thickTop="1" x14ac:dyDescent="0.3">
      <c r="I141" s="550"/>
      <c r="X141" s="3"/>
      <c r="AB141" s="550"/>
      <c r="AF141" s="3"/>
    </row>
    <row r="142" spans="1:36" x14ac:dyDescent="0.3">
      <c r="I142" s="551"/>
      <c r="X142" s="3"/>
      <c r="AB142" s="551"/>
      <c r="AF142" s="3"/>
    </row>
    <row r="143" spans="1:36" x14ac:dyDescent="0.3">
      <c r="I143" s="551"/>
      <c r="X143" s="3"/>
      <c r="AB143" s="551"/>
      <c r="AF143" s="3"/>
    </row>
    <row r="144" spans="1:36" x14ac:dyDescent="0.3">
      <c r="I144" s="551"/>
      <c r="X144" s="3"/>
      <c r="AB144" s="551"/>
      <c r="AF144" s="3"/>
    </row>
    <row r="145" spans="9:32" x14ac:dyDescent="0.3">
      <c r="I145" s="551"/>
      <c r="X145" s="3"/>
      <c r="AB145" s="551"/>
      <c r="AF145" s="3"/>
    </row>
    <row r="146" spans="9:32" ht="15" thickBot="1" x14ac:dyDescent="0.35">
      <c r="I146" s="552"/>
      <c r="X146" s="3"/>
      <c r="AB146" s="552"/>
      <c r="AF146" s="3"/>
    </row>
    <row r="147" spans="9:32" ht="15" thickTop="1" x14ac:dyDescent="0.3"/>
    <row r="150" spans="9:32" ht="15" thickBot="1" x14ac:dyDescent="0.35">
      <c r="X150" s="3"/>
      <c r="AB150" s="2"/>
      <c r="AF150" s="3"/>
    </row>
    <row r="151" spans="9:32" ht="15" thickTop="1" x14ac:dyDescent="0.3">
      <c r="I151" s="550"/>
      <c r="X151" s="3"/>
      <c r="AB151" s="550"/>
      <c r="AF151" s="3"/>
    </row>
    <row r="152" spans="9:32" x14ac:dyDescent="0.3">
      <c r="I152" s="551"/>
      <c r="X152" s="3"/>
      <c r="AB152" s="551"/>
      <c r="AF152" s="3"/>
    </row>
    <row r="153" spans="9:32" x14ac:dyDescent="0.3">
      <c r="I153" s="551"/>
      <c r="X153" s="3"/>
      <c r="AB153" s="551"/>
      <c r="AF153" s="3"/>
    </row>
    <row r="154" spans="9:32" x14ac:dyDescent="0.3">
      <c r="I154" s="551"/>
      <c r="X154" s="3"/>
      <c r="AB154" s="551"/>
      <c r="AF154" s="3"/>
    </row>
    <row r="155" spans="9:32" x14ac:dyDescent="0.3">
      <c r="I155" s="551"/>
      <c r="X155" s="3"/>
      <c r="AB155" s="551"/>
      <c r="AF155" s="3"/>
    </row>
    <row r="156" spans="9:32" ht="15" thickBot="1" x14ac:dyDescent="0.35">
      <c r="I156" s="552"/>
      <c r="X156" s="3"/>
      <c r="AB156" s="552"/>
      <c r="AF156" s="3"/>
    </row>
    <row r="157" spans="9:32" ht="15" thickTop="1" x14ac:dyDescent="0.3">
      <c r="I157" s="4"/>
      <c r="X157" s="3"/>
      <c r="AB157" s="4"/>
      <c r="AF157" s="3"/>
    </row>
    <row r="158" spans="9:32" x14ac:dyDescent="0.3">
      <c r="I158" s="4"/>
      <c r="X158" s="3"/>
      <c r="AB158" s="4"/>
      <c r="AF158" s="3"/>
    </row>
    <row r="159" spans="9:32" x14ac:dyDescent="0.3">
      <c r="I159" s="4"/>
      <c r="X159" s="3"/>
      <c r="AB159" s="4"/>
      <c r="AF159" s="3"/>
    </row>
    <row r="160" spans="9:32" x14ac:dyDescent="0.3">
      <c r="I160" s="4"/>
      <c r="X160" s="3"/>
      <c r="AB160" s="4"/>
      <c r="AF160" s="3"/>
    </row>
    <row r="161" spans="1:36" ht="15" thickBot="1" x14ac:dyDescent="0.35">
      <c r="I161" s="1"/>
      <c r="X161" s="3"/>
      <c r="AB161" s="1"/>
      <c r="AF161" s="3"/>
    </row>
    <row r="162" spans="1:36" ht="15" thickTop="1" x14ac:dyDescent="0.3">
      <c r="A162" s="541"/>
      <c r="B162" s="542"/>
      <c r="C162" s="542"/>
      <c r="D162" s="542"/>
      <c r="E162" s="543"/>
      <c r="I162" s="550"/>
      <c r="M162" s="541"/>
      <c r="N162" s="542"/>
      <c r="O162" s="542"/>
      <c r="P162" s="542"/>
      <c r="Q162" s="543"/>
      <c r="R162" s="159"/>
      <c r="T162" s="541"/>
      <c r="U162" s="542"/>
      <c r="V162" s="542"/>
      <c r="W162" s="542"/>
      <c r="X162" s="543"/>
      <c r="AB162" s="550"/>
      <c r="AF162" s="541"/>
      <c r="AG162" s="542"/>
      <c r="AH162" s="542"/>
      <c r="AI162" s="542"/>
      <c r="AJ162" s="543"/>
    </row>
    <row r="163" spans="1:36" x14ac:dyDescent="0.3">
      <c r="A163" s="544"/>
      <c r="B163" s="545"/>
      <c r="C163" s="545"/>
      <c r="D163" s="545"/>
      <c r="E163" s="546"/>
      <c r="I163" s="553"/>
      <c r="M163" s="544"/>
      <c r="N163" s="545"/>
      <c r="O163" s="545"/>
      <c r="P163" s="545"/>
      <c r="Q163" s="546"/>
      <c r="R163" s="159"/>
      <c r="T163" s="544"/>
      <c r="U163" s="545"/>
      <c r="V163" s="545"/>
      <c r="W163" s="545"/>
      <c r="X163" s="546"/>
      <c r="AB163" s="553"/>
      <c r="AF163" s="544"/>
      <c r="AG163" s="545"/>
      <c r="AH163" s="545"/>
      <c r="AI163" s="545"/>
      <c r="AJ163" s="546"/>
    </row>
    <row r="164" spans="1:36" x14ac:dyDescent="0.3">
      <c r="A164" s="544"/>
      <c r="B164" s="545"/>
      <c r="C164" s="545"/>
      <c r="D164" s="545"/>
      <c r="E164" s="546"/>
      <c r="I164" s="553"/>
      <c r="M164" s="544"/>
      <c r="N164" s="545"/>
      <c r="O164" s="545"/>
      <c r="P164" s="545"/>
      <c r="Q164" s="546"/>
      <c r="R164" s="159"/>
      <c r="T164" s="544"/>
      <c r="U164" s="545"/>
      <c r="V164" s="545"/>
      <c r="W164" s="545"/>
      <c r="X164" s="546"/>
      <c r="AB164" s="553"/>
      <c r="AF164" s="544"/>
      <c r="AG164" s="545"/>
      <c r="AH164" s="545"/>
      <c r="AI164" s="545"/>
      <c r="AJ164" s="546"/>
    </row>
    <row r="165" spans="1:36" x14ac:dyDescent="0.3">
      <c r="A165" s="544"/>
      <c r="B165" s="545"/>
      <c r="C165" s="545"/>
      <c r="D165" s="545"/>
      <c r="E165" s="546"/>
      <c r="I165" s="553"/>
      <c r="M165" s="544"/>
      <c r="N165" s="545"/>
      <c r="O165" s="545"/>
      <c r="P165" s="545"/>
      <c r="Q165" s="546"/>
      <c r="R165" s="159"/>
      <c r="T165" s="544"/>
      <c r="U165" s="545"/>
      <c r="V165" s="545"/>
      <c r="W165" s="545"/>
      <c r="X165" s="546"/>
      <c r="AB165" s="553"/>
      <c r="AF165" s="544"/>
      <c r="AG165" s="545"/>
      <c r="AH165" s="545"/>
      <c r="AI165" s="545"/>
      <c r="AJ165" s="546"/>
    </row>
    <row r="166" spans="1:36" x14ac:dyDescent="0.3">
      <c r="A166" s="544"/>
      <c r="B166" s="545"/>
      <c r="C166" s="545"/>
      <c r="D166" s="545"/>
      <c r="E166" s="546"/>
      <c r="I166" s="553"/>
      <c r="M166" s="544"/>
      <c r="N166" s="545"/>
      <c r="O166" s="545"/>
      <c r="P166" s="545"/>
      <c r="Q166" s="546"/>
      <c r="R166" s="159"/>
      <c r="T166" s="544"/>
      <c r="U166" s="545"/>
      <c r="V166" s="545"/>
      <c r="W166" s="545"/>
      <c r="X166" s="546"/>
      <c r="AB166" s="553"/>
      <c r="AF166" s="544"/>
      <c r="AG166" s="545"/>
      <c r="AH166" s="545"/>
      <c r="AI166" s="545"/>
      <c r="AJ166" s="546"/>
    </row>
    <row r="167" spans="1:36" x14ac:dyDescent="0.3">
      <c r="A167" s="544"/>
      <c r="B167" s="545"/>
      <c r="C167" s="545"/>
      <c r="D167" s="545"/>
      <c r="E167" s="546"/>
      <c r="I167" s="553"/>
      <c r="M167" s="544"/>
      <c r="N167" s="545"/>
      <c r="O167" s="545"/>
      <c r="P167" s="545"/>
      <c r="Q167" s="546"/>
      <c r="R167" s="159"/>
      <c r="T167" s="544"/>
      <c r="U167" s="545"/>
      <c r="V167" s="545"/>
      <c r="W167" s="545"/>
      <c r="X167" s="546"/>
      <c r="AB167" s="553"/>
      <c r="AF167" s="544"/>
      <c r="AG167" s="545"/>
      <c r="AH167" s="545"/>
      <c r="AI167" s="545"/>
      <c r="AJ167" s="546"/>
    </row>
    <row r="168" spans="1:36" x14ac:dyDescent="0.3">
      <c r="A168" s="544"/>
      <c r="B168" s="545"/>
      <c r="C168" s="545"/>
      <c r="D168" s="545"/>
      <c r="E168" s="546"/>
      <c r="I168" s="553"/>
      <c r="M168" s="544"/>
      <c r="N168" s="545"/>
      <c r="O168" s="545"/>
      <c r="P168" s="545"/>
      <c r="Q168" s="546"/>
      <c r="R168" s="159"/>
      <c r="T168" s="544"/>
      <c r="U168" s="545"/>
      <c r="V168" s="545"/>
      <c r="W168" s="545"/>
      <c r="X168" s="546"/>
      <c r="AB168" s="553"/>
      <c r="AF168" s="544"/>
      <c r="AG168" s="545"/>
      <c r="AH168" s="545"/>
      <c r="AI168" s="545"/>
      <c r="AJ168" s="546"/>
    </row>
    <row r="169" spans="1:36" x14ac:dyDescent="0.3">
      <c r="A169" s="544"/>
      <c r="B169" s="545"/>
      <c r="C169" s="545"/>
      <c r="D169" s="545"/>
      <c r="E169" s="546"/>
      <c r="I169" s="553"/>
      <c r="M169" s="544"/>
      <c r="N169" s="545"/>
      <c r="O169" s="545"/>
      <c r="P169" s="545"/>
      <c r="Q169" s="546"/>
      <c r="R169" s="159"/>
      <c r="T169" s="544"/>
      <c r="U169" s="545"/>
      <c r="V169" s="545"/>
      <c r="W169" s="545"/>
      <c r="X169" s="546"/>
      <c r="AB169" s="553"/>
      <c r="AF169" s="544"/>
      <c r="AG169" s="545"/>
      <c r="AH169" s="545"/>
      <c r="AI169" s="545"/>
      <c r="AJ169" s="546"/>
    </row>
    <row r="170" spans="1:36" x14ac:dyDescent="0.3">
      <c r="A170" s="544"/>
      <c r="B170" s="545"/>
      <c r="C170" s="545"/>
      <c r="D170" s="545"/>
      <c r="E170" s="546"/>
      <c r="I170" s="553"/>
      <c r="M170" s="544"/>
      <c r="N170" s="545"/>
      <c r="O170" s="545"/>
      <c r="P170" s="545"/>
      <c r="Q170" s="546"/>
      <c r="R170" s="159"/>
      <c r="T170" s="544"/>
      <c r="U170" s="545"/>
      <c r="V170" s="545"/>
      <c r="W170" s="545"/>
      <c r="X170" s="546"/>
      <c r="AB170" s="553"/>
      <c r="AF170" s="544"/>
      <c r="AG170" s="545"/>
      <c r="AH170" s="545"/>
      <c r="AI170" s="545"/>
      <c r="AJ170" s="546"/>
    </row>
    <row r="171" spans="1:36" x14ac:dyDescent="0.3">
      <c r="A171" s="544"/>
      <c r="B171" s="545"/>
      <c r="C171" s="545"/>
      <c r="D171" s="545"/>
      <c r="E171" s="546"/>
      <c r="I171" s="553"/>
      <c r="M171" s="544"/>
      <c r="N171" s="545"/>
      <c r="O171" s="545"/>
      <c r="P171" s="545"/>
      <c r="Q171" s="546"/>
      <c r="R171" s="159"/>
      <c r="T171" s="544"/>
      <c r="U171" s="545"/>
      <c r="V171" s="545"/>
      <c r="W171" s="545"/>
      <c r="X171" s="546"/>
      <c r="AB171" s="553"/>
      <c r="AF171" s="544"/>
      <c r="AG171" s="545"/>
      <c r="AH171" s="545"/>
      <c r="AI171" s="545"/>
      <c r="AJ171" s="546"/>
    </row>
    <row r="172" spans="1:36" ht="15" thickBot="1" x14ac:dyDescent="0.35">
      <c r="A172" s="547"/>
      <c r="B172" s="548"/>
      <c r="C172" s="548"/>
      <c r="D172" s="548"/>
      <c r="E172" s="549"/>
      <c r="I172" s="554"/>
      <c r="M172" s="547"/>
      <c r="N172" s="548"/>
      <c r="O172" s="548"/>
      <c r="P172" s="548"/>
      <c r="Q172" s="549"/>
      <c r="R172" s="159"/>
      <c r="T172" s="547"/>
      <c r="U172" s="548"/>
      <c r="V172" s="548"/>
      <c r="W172" s="548"/>
      <c r="X172" s="549"/>
      <c r="AB172" s="554"/>
      <c r="AF172" s="547"/>
      <c r="AG172" s="548"/>
      <c r="AH172" s="548"/>
      <c r="AI172" s="548"/>
      <c r="AJ172" s="549"/>
    </row>
    <row r="173" spans="1:36" ht="15" thickTop="1" x14ac:dyDescent="0.3">
      <c r="A173" s="4"/>
      <c r="B173" s="4"/>
      <c r="C173" s="4"/>
      <c r="D173" s="4"/>
      <c r="E173" s="4"/>
      <c r="I173" s="4"/>
      <c r="M173" s="4"/>
      <c r="N173" s="4"/>
      <c r="O173" s="4"/>
      <c r="P173" s="4"/>
      <c r="Q173" s="4"/>
      <c r="R173" s="4"/>
      <c r="T173" s="4"/>
      <c r="U173" s="4"/>
      <c r="V173" s="4"/>
      <c r="W173" s="4"/>
      <c r="X173" s="4"/>
      <c r="AB173" s="4"/>
      <c r="AF173" s="4"/>
      <c r="AG173" s="4"/>
      <c r="AH173" s="4"/>
      <c r="AI173" s="4"/>
      <c r="AJ173" s="4"/>
    </row>
    <row r="174" spans="1:36" x14ac:dyDescent="0.3">
      <c r="X174" s="3"/>
      <c r="AB174" s="2"/>
      <c r="AF174" s="3"/>
    </row>
    <row r="175" spans="1:36" x14ac:dyDescent="0.3">
      <c r="X175" s="3"/>
      <c r="AB175" s="2"/>
      <c r="AF175" s="3"/>
    </row>
    <row r="176" spans="1:36" x14ac:dyDescent="0.3">
      <c r="X176" s="3"/>
      <c r="AB176" s="2"/>
      <c r="AF176" s="3"/>
    </row>
    <row r="177" spans="9:32" ht="15" thickBot="1" x14ac:dyDescent="0.35">
      <c r="X177" s="3"/>
      <c r="AB177" s="2"/>
      <c r="AF177" s="3"/>
    </row>
    <row r="178" spans="9:32" ht="15" thickTop="1" x14ac:dyDescent="0.3">
      <c r="I178" s="550"/>
      <c r="X178" s="3"/>
      <c r="AB178" s="550"/>
      <c r="AF178" s="3"/>
    </row>
    <row r="179" spans="9:32" x14ac:dyDescent="0.3">
      <c r="I179" s="551"/>
      <c r="X179" s="3"/>
      <c r="AB179" s="551"/>
      <c r="AF179" s="3"/>
    </row>
    <row r="180" spans="9:32" x14ac:dyDescent="0.3">
      <c r="I180" s="551"/>
      <c r="X180" s="3"/>
      <c r="AB180" s="551"/>
      <c r="AF180" s="3"/>
    </row>
    <row r="181" spans="9:32" x14ac:dyDescent="0.3">
      <c r="I181" s="551"/>
      <c r="X181" s="3"/>
      <c r="AB181" s="551"/>
      <c r="AF181" s="3"/>
    </row>
    <row r="182" spans="9:32" x14ac:dyDescent="0.3">
      <c r="I182" s="551"/>
      <c r="X182" s="3"/>
      <c r="AB182" s="551"/>
      <c r="AF182" s="3"/>
    </row>
    <row r="183" spans="9:32" ht="15" thickBot="1" x14ac:dyDescent="0.35">
      <c r="I183" s="552"/>
      <c r="X183" s="3"/>
      <c r="AB183" s="552"/>
      <c r="AF183" s="3"/>
    </row>
    <row r="184" spans="9:32" ht="15" thickTop="1" x14ac:dyDescent="0.3"/>
    <row r="190" spans="9:32" ht="15" thickBot="1" x14ac:dyDescent="0.35">
      <c r="X190" s="3"/>
      <c r="AB190" s="2"/>
      <c r="AF190" s="3"/>
    </row>
    <row r="191" spans="9:32" ht="15" thickTop="1" x14ac:dyDescent="0.3">
      <c r="I191" s="550"/>
      <c r="X191" s="3"/>
      <c r="AB191" s="550"/>
      <c r="AF191" s="3"/>
    </row>
    <row r="192" spans="9:32" x14ac:dyDescent="0.3">
      <c r="I192" s="551"/>
      <c r="X192" s="3"/>
      <c r="AB192" s="551"/>
      <c r="AF192" s="3"/>
    </row>
    <row r="193" spans="1:36" x14ac:dyDescent="0.3">
      <c r="I193" s="551"/>
      <c r="X193" s="3"/>
      <c r="AB193" s="551"/>
      <c r="AF193" s="3"/>
    </row>
    <row r="194" spans="1:36" x14ac:dyDescent="0.3">
      <c r="I194" s="551"/>
      <c r="X194" s="3"/>
      <c r="AB194" s="551"/>
      <c r="AF194" s="3"/>
    </row>
    <row r="195" spans="1:36" x14ac:dyDescent="0.3">
      <c r="I195" s="551"/>
      <c r="X195" s="3"/>
      <c r="AB195" s="551"/>
      <c r="AF195" s="3"/>
    </row>
    <row r="196" spans="1:36" ht="15" thickBot="1" x14ac:dyDescent="0.35">
      <c r="I196" s="552"/>
      <c r="X196" s="3"/>
      <c r="AB196" s="552"/>
      <c r="AF196" s="3"/>
    </row>
    <row r="197" spans="1:36" ht="15" thickTop="1" x14ac:dyDescent="0.3">
      <c r="I197" s="4"/>
      <c r="X197" s="3"/>
      <c r="AB197" s="4"/>
      <c r="AF197" s="3"/>
    </row>
    <row r="198" spans="1:36" x14ac:dyDescent="0.3">
      <c r="I198" s="4"/>
      <c r="X198" s="3"/>
      <c r="AB198" s="4"/>
      <c r="AF198" s="3"/>
    </row>
    <row r="199" spans="1:36" x14ac:dyDescent="0.3">
      <c r="I199" s="4"/>
      <c r="X199" s="3"/>
      <c r="AB199" s="4"/>
      <c r="AF199" s="3"/>
    </row>
    <row r="200" spans="1:36" x14ac:dyDescent="0.3">
      <c r="I200" s="4"/>
      <c r="X200" s="3"/>
      <c r="AB200" s="4"/>
      <c r="AF200" s="3"/>
    </row>
    <row r="201" spans="1:36" ht="15" thickBot="1" x14ac:dyDescent="0.35">
      <c r="I201" s="1"/>
      <c r="X201" s="3"/>
      <c r="AB201" s="1"/>
      <c r="AF201" s="3"/>
    </row>
    <row r="202" spans="1:36" ht="15" thickTop="1" x14ac:dyDescent="0.3">
      <c r="A202" s="541"/>
      <c r="B202" s="542"/>
      <c r="C202" s="542"/>
      <c r="D202" s="542"/>
      <c r="E202" s="543"/>
      <c r="I202" s="550"/>
      <c r="M202" s="541"/>
      <c r="N202" s="542"/>
      <c r="O202" s="542"/>
      <c r="P202" s="542"/>
      <c r="Q202" s="543"/>
      <c r="R202" s="159"/>
      <c r="T202" s="541"/>
      <c r="U202" s="542"/>
      <c r="V202" s="542"/>
      <c r="W202" s="542"/>
      <c r="X202" s="543"/>
      <c r="AB202" s="550"/>
      <c r="AF202" s="541"/>
      <c r="AG202" s="542"/>
      <c r="AH202" s="542"/>
      <c r="AI202" s="542"/>
      <c r="AJ202" s="543"/>
    </row>
    <row r="203" spans="1:36" x14ac:dyDescent="0.3">
      <c r="A203" s="544"/>
      <c r="B203" s="545"/>
      <c r="C203" s="545"/>
      <c r="D203" s="545"/>
      <c r="E203" s="546"/>
      <c r="I203" s="553"/>
      <c r="M203" s="544"/>
      <c r="N203" s="545"/>
      <c r="O203" s="545"/>
      <c r="P203" s="545"/>
      <c r="Q203" s="546"/>
      <c r="R203" s="159"/>
      <c r="T203" s="544"/>
      <c r="U203" s="545"/>
      <c r="V203" s="545"/>
      <c r="W203" s="545"/>
      <c r="X203" s="546"/>
      <c r="AB203" s="553"/>
      <c r="AF203" s="544"/>
      <c r="AG203" s="545"/>
      <c r="AH203" s="545"/>
      <c r="AI203" s="545"/>
      <c r="AJ203" s="546"/>
    </row>
    <row r="204" spans="1:36" x14ac:dyDescent="0.3">
      <c r="A204" s="544"/>
      <c r="B204" s="545"/>
      <c r="C204" s="545"/>
      <c r="D204" s="545"/>
      <c r="E204" s="546"/>
      <c r="I204" s="553"/>
      <c r="M204" s="544"/>
      <c r="N204" s="545"/>
      <c r="O204" s="545"/>
      <c r="P204" s="545"/>
      <c r="Q204" s="546"/>
      <c r="R204" s="159"/>
      <c r="T204" s="544"/>
      <c r="U204" s="545"/>
      <c r="V204" s="545"/>
      <c r="W204" s="545"/>
      <c r="X204" s="546"/>
      <c r="AB204" s="553"/>
      <c r="AF204" s="544"/>
      <c r="AG204" s="545"/>
      <c r="AH204" s="545"/>
      <c r="AI204" s="545"/>
      <c r="AJ204" s="546"/>
    </row>
    <row r="205" spans="1:36" x14ac:dyDescent="0.3">
      <c r="A205" s="544"/>
      <c r="B205" s="545"/>
      <c r="C205" s="545"/>
      <c r="D205" s="545"/>
      <c r="E205" s="546"/>
      <c r="I205" s="553"/>
      <c r="M205" s="544"/>
      <c r="N205" s="545"/>
      <c r="O205" s="545"/>
      <c r="P205" s="545"/>
      <c r="Q205" s="546"/>
      <c r="R205" s="159"/>
      <c r="T205" s="544"/>
      <c r="U205" s="545"/>
      <c r="V205" s="545"/>
      <c r="W205" s="545"/>
      <c r="X205" s="546"/>
      <c r="AB205" s="553"/>
      <c r="AF205" s="544"/>
      <c r="AG205" s="545"/>
      <c r="AH205" s="545"/>
      <c r="AI205" s="545"/>
      <c r="AJ205" s="546"/>
    </row>
    <row r="206" spans="1:36" x14ac:dyDescent="0.3">
      <c r="A206" s="544"/>
      <c r="B206" s="545"/>
      <c r="C206" s="545"/>
      <c r="D206" s="545"/>
      <c r="E206" s="546"/>
      <c r="I206" s="553"/>
      <c r="M206" s="544"/>
      <c r="N206" s="545"/>
      <c r="O206" s="545"/>
      <c r="P206" s="545"/>
      <c r="Q206" s="546"/>
      <c r="R206" s="159"/>
      <c r="T206" s="544"/>
      <c r="U206" s="545"/>
      <c r="V206" s="545"/>
      <c r="W206" s="545"/>
      <c r="X206" s="546"/>
      <c r="AB206" s="553"/>
      <c r="AF206" s="544"/>
      <c r="AG206" s="545"/>
      <c r="AH206" s="545"/>
      <c r="AI206" s="545"/>
      <c r="AJ206" s="546"/>
    </row>
    <row r="207" spans="1:36" x14ac:dyDescent="0.3">
      <c r="A207" s="544"/>
      <c r="B207" s="545"/>
      <c r="C207" s="545"/>
      <c r="D207" s="545"/>
      <c r="E207" s="546"/>
      <c r="I207" s="553"/>
      <c r="M207" s="544"/>
      <c r="N207" s="545"/>
      <c r="O207" s="545"/>
      <c r="P207" s="545"/>
      <c r="Q207" s="546"/>
      <c r="R207" s="159"/>
      <c r="T207" s="544"/>
      <c r="U207" s="545"/>
      <c r="V207" s="545"/>
      <c r="W207" s="545"/>
      <c r="X207" s="546"/>
      <c r="AB207" s="553"/>
      <c r="AF207" s="544"/>
      <c r="AG207" s="545"/>
      <c r="AH207" s="545"/>
      <c r="AI207" s="545"/>
      <c r="AJ207" s="546"/>
    </row>
    <row r="208" spans="1:36" x14ac:dyDescent="0.3">
      <c r="A208" s="544"/>
      <c r="B208" s="545"/>
      <c r="C208" s="545"/>
      <c r="D208" s="545"/>
      <c r="E208" s="546"/>
      <c r="I208" s="553"/>
      <c r="M208" s="544"/>
      <c r="N208" s="545"/>
      <c r="O208" s="545"/>
      <c r="P208" s="545"/>
      <c r="Q208" s="546"/>
      <c r="R208" s="159"/>
      <c r="T208" s="544"/>
      <c r="U208" s="545"/>
      <c r="V208" s="545"/>
      <c r="W208" s="545"/>
      <c r="X208" s="546"/>
      <c r="AB208" s="553"/>
      <c r="AF208" s="544"/>
      <c r="AG208" s="545"/>
      <c r="AH208" s="545"/>
      <c r="AI208" s="545"/>
      <c r="AJ208" s="546"/>
    </row>
    <row r="209" spans="1:36" x14ac:dyDescent="0.3">
      <c r="A209" s="544"/>
      <c r="B209" s="545"/>
      <c r="C209" s="545"/>
      <c r="D209" s="545"/>
      <c r="E209" s="546"/>
      <c r="I209" s="553"/>
      <c r="M209" s="544"/>
      <c r="N209" s="545"/>
      <c r="O209" s="545"/>
      <c r="P209" s="545"/>
      <c r="Q209" s="546"/>
      <c r="R209" s="159"/>
      <c r="T209" s="544"/>
      <c r="U209" s="545"/>
      <c r="V209" s="545"/>
      <c r="W209" s="545"/>
      <c r="X209" s="546"/>
      <c r="AB209" s="553"/>
      <c r="AF209" s="544"/>
      <c r="AG209" s="545"/>
      <c r="AH209" s="545"/>
      <c r="AI209" s="545"/>
      <c r="AJ209" s="546"/>
    </row>
    <row r="210" spans="1:36" x14ac:dyDescent="0.3">
      <c r="A210" s="544"/>
      <c r="B210" s="545"/>
      <c r="C210" s="545"/>
      <c r="D210" s="545"/>
      <c r="E210" s="546"/>
      <c r="I210" s="553"/>
      <c r="M210" s="544"/>
      <c r="N210" s="545"/>
      <c r="O210" s="545"/>
      <c r="P210" s="545"/>
      <c r="Q210" s="546"/>
      <c r="R210" s="159"/>
      <c r="T210" s="544"/>
      <c r="U210" s="545"/>
      <c r="V210" s="545"/>
      <c r="W210" s="545"/>
      <c r="X210" s="546"/>
      <c r="AB210" s="553"/>
      <c r="AF210" s="544"/>
      <c r="AG210" s="545"/>
      <c r="AH210" s="545"/>
      <c r="AI210" s="545"/>
      <c r="AJ210" s="546"/>
    </row>
    <row r="211" spans="1:36" x14ac:dyDescent="0.3">
      <c r="A211" s="544"/>
      <c r="B211" s="545"/>
      <c r="C211" s="545"/>
      <c r="D211" s="545"/>
      <c r="E211" s="546"/>
      <c r="I211" s="553"/>
      <c r="M211" s="544"/>
      <c r="N211" s="545"/>
      <c r="O211" s="545"/>
      <c r="P211" s="545"/>
      <c r="Q211" s="546"/>
      <c r="R211" s="159"/>
      <c r="T211" s="544"/>
      <c r="U211" s="545"/>
      <c r="V211" s="545"/>
      <c r="W211" s="545"/>
      <c r="X211" s="546"/>
      <c r="AB211" s="553"/>
      <c r="AF211" s="544"/>
      <c r="AG211" s="545"/>
      <c r="AH211" s="545"/>
      <c r="AI211" s="545"/>
      <c r="AJ211" s="546"/>
    </row>
    <row r="212" spans="1:36" ht="15" thickBot="1" x14ac:dyDescent="0.35">
      <c r="A212" s="547"/>
      <c r="B212" s="548"/>
      <c r="C212" s="548"/>
      <c r="D212" s="548"/>
      <c r="E212" s="549"/>
      <c r="I212" s="554"/>
      <c r="M212" s="547"/>
      <c r="N212" s="548"/>
      <c r="O212" s="548"/>
      <c r="P212" s="548"/>
      <c r="Q212" s="549"/>
      <c r="R212" s="159"/>
      <c r="T212" s="547"/>
      <c r="U212" s="548"/>
      <c r="V212" s="548"/>
      <c r="W212" s="548"/>
      <c r="X212" s="549"/>
      <c r="AB212" s="554"/>
      <c r="AF212" s="547"/>
      <c r="AG212" s="548"/>
      <c r="AH212" s="548"/>
      <c r="AI212" s="548"/>
      <c r="AJ212" s="549"/>
    </row>
    <row r="213" spans="1:36" ht="15" thickTop="1" x14ac:dyDescent="0.3">
      <c r="A213" s="4"/>
      <c r="B213" s="4"/>
      <c r="C213" s="4"/>
      <c r="D213" s="4"/>
      <c r="E213" s="4"/>
      <c r="I213" s="4"/>
      <c r="M213" s="4"/>
      <c r="N213" s="4"/>
      <c r="O213" s="4"/>
      <c r="P213" s="4"/>
      <c r="Q213" s="4"/>
      <c r="R213" s="4"/>
      <c r="T213" s="4"/>
      <c r="U213" s="4"/>
      <c r="V213" s="4"/>
      <c r="W213" s="4"/>
      <c r="X213" s="4"/>
      <c r="AB213" s="4"/>
      <c r="AF213" s="4"/>
      <c r="AG213" s="4"/>
      <c r="AH213" s="4"/>
      <c r="AI213" s="4"/>
      <c r="AJ213" s="4"/>
    </row>
    <row r="214" spans="1:36" x14ac:dyDescent="0.3">
      <c r="X214" s="3"/>
      <c r="AB214" s="2"/>
      <c r="AF214" s="3"/>
    </row>
    <row r="215" spans="1:36" x14ac:dyDescent="0.3">
      <c r="X215" s="3"/>
      <c r="AB215" s="2"/>
      <c r="AF215" s="3"/>
    </row>
    <row r="216" spans="1:36" x14ac:dyDescent="0.3">
      <c r="X216" s="3"/>
      <c r="AB216" s="2"/>
      <c r="AF216" s="3"/>
    </row>
    <row r="217" spans="1:36" ht="15" thickBot="1" x14ac:dyDescent="0.35">
      <c r="X217" s="3"/>
      <c r="AB217" s="2"/>
      <c r="AF217" s="3"/>
    </row>
    <row r="218" spans="1:36" ht="15" thickTop="1" x14ac:dyDescent="0.3">
      <c r="I218" s="550"/>
      <c r="X218" s="3"/>
      <c r="AB218" s="550"/>
      <c r="AF218" s="3"/>
    </row>
    <row r="219" spans="1:36" x14ac:dyDescent="0.3">
      <c r="I219" s="551"/>
      <c r="X219" s="3"/>
      <c r="AB219" s="551"/>
      <c r="AF219" s="3"/>
    </row>
    <row r="220" spans="1:36" x14ac:dyDescent="0.3">
      <c r="I220" s="551"/>
      <c r="X220" s="3"/>
      <c r="AB220" s="551"/>
      <c r="AF220" s="3"/>
    </row>
    <row r="221" spans="1:36" x14ac:dyDescent="0.3">
      <c r="I221" s="551"/>
      <c r="X221" s="3"/>
      <c r="AB221" s="551"/>
      <c r="AF221" s="3"/>
    </row>
    <row r="222" spans="1:36" x14ac:dyDescent="0.3">
      <c r="I222" s="551"/>
      <c r="X222" s="3"/>
      <c r="AB222" s="551"/>
      <c r="AF222" s="3"/>
    </row>
    <row r="223" spans="1:36" ht="15" thickBot="1" x14ac:dyDescent="0.35">
      <c r="I223" s="552"/>
      <c r="X223" s="3"/>
      <c r="AB223" s="552"/>
      <c r="AF223" s="3"/>
    </row>
    <row r="224" spans="1:36" ht="15" thickTop="1" x14ac:dyDescent="0.3"/>
  </sheetData>
  <mergeCells count="60">
    <mergeCell ref="AB2:AB7"/>
    <mergeCell ref="T13:X23"/>
    <mergeCell ref="AB13:AB23"/>
    <mergeCell ref="AF13:AJ23"/>
    <mergeCell ref="AB29:AB34"/>
    <mergeCell ref="I29:I34"/>
    <mergeCell ref="I13:I23"/>
    <mergeCell ref="M13:Q23"/>
    <mergeCell ref="A13:E23"/>
    <mergeCell ref="I2:I7"/>
    <mergeCell ref="I39:I44"/>
    <mergeCell ref="AB39:AB44"/>
    <mergeCell ref="A50:E60"/>
    <mergeCell ref="I50:I60"/>
    <mergeCell ref="M50:Q60"/>
    <mergeCell ref="T50:X60"/>
    <mergeCell ref="AB50:AB60"/>
    <mergeCell ref="AF50:AJ60"/>
    <mergeCell ref="I66:I71"/>
    <mergeCell ref="AB66:AB71"/>
    <mergeCell ref="I76:I81"/>
    <mergeCell ref="AB76:AB81"/>
    <mergeCell ref="A87:E97"/>
    <mergeCell ref="I87:I97"/>
    <mergeCell ref="M87:Q97"/>
    <mergeCell ref="T87:X97"/>
    <mergeCell ref="AB87:AB97"/>
    <mergeCell ref="AF87:AJ97"/>
    <mergeCell ref="I103:I108"/>
    <mergeCell ref="AB103:AB108"/>
    <mergeCell ref="I114:I119"/>
    <mergeCell ref="AB114:AB119"/>
    <mergeCell ref="A125:E135"/>
    <mergeCell ref="I125:I135"/>
    <mergeCell ref="M125:Q135"/>
    <mergeCell ref="T125:X135"/>
    <mergeCell ref="AB125:AB135"/>
    <mergeCell ref="AF125:AJ135"/>
    <mergeCell ref="I141:I146"/>
    <mergeCell ref="AB141:AB146"/>
    <mergeCell ref="I151:I156"/>
    <mergeCell ref="AB151:AB156"/>
    <mergeCell ref="A162:E172"/>
    <mergeCell ref="I162:I172"/>
    <mergeCell ref="M162:Q172"/>
    <mergeCell ref="T162:X172"/>
    <mergeCell ref="AB162:AB172"/>
    <mergeCell ref="AF162:AJ172"/>
    <mergeCell ref="I178:I183"/>
    <mergeCell ref="AB178:AB183"/>
    <mergeCell ref="I191:I196"/>
    <mergeCell ref="AB191:AB196"/>
    <mergeCell ref="AF202:AJ212"/>
    <mergeCell ref="I218:I223"/>
    <mergeCell ref="AB218:AB223"/>
    <mergeCell ref="A202:E212"/>
    <mergeCell ref="I202:I212"/>
    <mergeCell ref="M202:Q212"/>
    <mergeCell ref="T202:X212"/>
    <mergeCell ref="AB202:AB212"/>
  </mergeCells>
  <pageMargins left="0.511811024" right="0.511811024" top="0.78740157499999996" bottom="0.78740157499999996" header="0.31496062000000002" footer="0.31496062000000002"/>
  <pageSetup paperSize="9" scale="5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tabColor theme="8"/>
  </sheetPr>
  <dimension ref="A1:H3129"/>
  <sheetViews>
    <sheetView showGridLines="0" zoomScale="115" zoomScaleNormal="115" zoomScaleSheetLayoutView="100" workbookViewId="0">
      <selection activeCell="D50" sqref="G50"/>
    </sheetView>
  </sheetViews>
  <sheetFormatPr defaultColWidth="8.88671875" defaultRowHeight="15.6" zeroHeight="1" x14ac:dyDescent="0.25"/>
  <cols>
    <col min="1" max="1" width="1.33203125" style="174" customWidth="1"/>
    <col min="2" max="2" width="50" style="175" customWidth="1"/>
    <col min="3" max="3" width="18.33203125" style="176" customWidth="1"/>
    <col min="4" max="4" width="18.44140625" style="177" customWidth="1"/>
    <col min="5" max="5" width="19.6640625" style="177" customWidth="1"/>
    <col min="6" max="6" width="20.21875" style="177" customWidth="1"/>
    <col min="7" max="7" width="2.109375" style="178" customWidth="1"/>
    <col min="8" max="8" width="18.5546875" style="174" hidden="1" customWidth="1"/>
    <col min="9" max="16384" width="8.88671875" style="174"/>
  </cols>
  <sheetData>
    <row r="1" spans="1:8" s="180" customFormat="1" ht="7.2" customHeight="1" x14ac:dyDescent="0.25">
      <c r="A1" s="174"/>
      <c r="B1" s="175"/>
      <c r="C1" s="176"/>
      <c r="D1" s="177"/>
      <c r="E1" s="177"/>
      <c r="F1" s="177"/>
      <c r="G1" s="178"/>
      <c r="H1" s="179"/>
    </row>
    <row r="2" spans="1:8" s="180" customFormat="1" ht="57.6" customHeight="1" x14ac:dyDescent="0.25">
      <c r="B2" s="696" t="s">
        <v>1952</v>
      </c>
      <c r="C2" s="697"/>
      <c r="D2" s="697"/>
      <c r="E2" s="697"/>
      <c r="F2" s="698"/>
      <c r="G2" s="178"/>
      <c r="H2" s="181"/>
    </row>
    <row r="3" spans="1:8" s="180" customFormat="1" ht="54" customHeight="1" x14ac:dyDescent="0.25">
      <c r="A3" s="174"/>
      <c r="B3" s="741" t="s">
        <v>1953</v>
      </c>
      <c r="C3" s="742"/>
      <c r="D3" s="742"/>
      <c r="E3" s="742"/>
      <c r="F3" s="743"/>
      <c r="G3" s="178"/>
      <c r="H3" s="181"/>
    </row>
    <row r="4" spans="1:8" s="180" customFormat="1" ht="17.399999999999999" x14ac:dyDescent="0.25">
      <c r="A4" s="174"/>
      <c r="B4" s="182"/>
      <c r="C4" s="183"/>
      <c r="D4" s="183"/>
      <c r="E4" s="427"/>
      <c r="F4" s="429" t="s">
        <v>1954</v>
      </c>
      <c r="G4" s="178"/>
      <c r="H4" s="181"/>
    </row>
    <row r="5" spans="1:8" s="180" customFormat="1" x14ac:dyDescent="0.25">
      <c r="A5" s="174"/>
      <c r="B5" s="430"/>
      <c r="C5" s="431"/>
      <c r="D5" s="431"/>
      <c r="E5" s="431"/>
      <c r="F5" s="432"/>
      <c r="G5" s="178"/>
      <c r="H5" s="181"/>
    </row>
    <row r="6" spans="1:8" s="180" customFormat="1" x14ac:dyDescent="0.25">
      <c r="A6" s="174"/>
      <c r="B6" s="184"/>
      <c r="C6" s="183"/>
      <c r="D6" s="183"/>
      <c r="E6" s="183"/>
      <c r="F6" s="183"/>
      <c r="G6" s="178"/>
      <c r="H6" s="181"/>
    </row>
    <row r="7" spans="1:8" s="180" customFormat="1" ht="24.6" x14ac:dyDescent="0.25">
      <c r="A7" s="174"/>
      <c r="B7" s="693" t="s">
        <v>828</v>
      </c>
      <c r="C7" s="694"/>
      <c r="D7" s="694"/>
      <c r="E7" s="694"/>
      <c r="F7" s="695"/>
      <c r="G7" s="178"/>
      <c r="H7" s="181"/>
    </row>
    <row r="8" spans="1:8" s="394" customFormat="1" ht="16.8" customHeight="1" x14ac:dyDescent="0.25">
      <c r="A8" s="282"/>
      <c r="B8" s="388" t="s">
        <v>555</v>
      </c>
      <c r="C8" s="389"/>
      <c r="D8" s="390"/>
      <c r="E8" s="390"/>
      <c r="F8" s="391"/>
      <c r="G8" s="392"/>
      <c r="H8" s="393"/>
    </row>
    <row r="9" spans="1:8" s="394" customFormat="1" ht="16.8" customHeight="1" x14ac:dyDescent="0.25">
      <c r="A9" s="282"/>
      <c r="B9" s="395" t="s">
        <v>571</v>
      </c>
      <c r="C9" s="396"/>
      <c r="D9" s="397"/>
      <c r="E9" s="397"/>
      <c r="F9" s="398"/>
      <c r="G9" s="392"/>
      <c r="H9" s="393"/>
    </row>
    <row r="10" spans="1:8" s="394" customFormat="1" ht="16.8" customHeight="1" x14ac:dyDescent="0.25">
      <c r="A10" s="282"/>
      <c r="B10" s="399" t="s">
        <v>757</v>
      </c>
      <c r="C10" s="396"/>
      <c r="D10" s="397"/>
      <c r="E10" s="397"/>
      <c r="F10" s="398"/>
      <c r="G10" s="392"/>
      <c r="H10" s="393"/>
    </row>
    <row r="11" spans="1:8" s="394" customFormat="1" ht="16.8" customHeight="1" x14ac:dyDescent="0.25">
      <c r="A11" s="282"/>
      <c r="B11" s="399" t="s">
        <v>42</v>
      </c>
      <c r="C11" s="396"/>
      <c r="D11" s="397"/>
      <c r="E11" s="397"/>
      <c r="F11" s="398"/>
      <c r="G11" s="392"/>
      <c r="H11" s="393"/>
    </row>
    <row r="12" spans="1:8" s="394" customFormat="1" ht="16.8" customHeight="1" x14ac:dyDescent="0.25">
      <c r="A12" s="282"/>
      <c r="B12" s="395" t="s">
        <v>573</v>
      </c>
      <c r="C12" s="396"/>
      <c r="D12" s="397"/>
      <c r="E12" s="397"/>
      <c r="F12" s="398"/>
      <c r="G12" s="392"/>
      <c r="H12" s="393"/>
    </row>
    <row r="13" spans="1:8" s="394" customFormat="1" ht="16.8" customHeight="1" x14ac:dyDescent="0.25">
      <c r="A13" s="282"/>
      <c r="B13" s="400" t="s">
        <v>647</v>
      </c>
      <c r="C13" s="396"/>
      <c r="D13" s="397"/>
      <c r="E13" s="397"/>
      <c r="F13" s="398"/>
      <c r="G13" s="392"/>
      <c r="H13" s="393"/>
    </row>
    <row r="14" spans="1:8" s="394" customFormat="1" ht="16.8" customHeight="1" x14ac:dyDescent="0.25">
      <c r="A14" s="282"/>
      <c r="B14" s="399" t="s">
        <v>511</v>
      </c>
      <c r="C14" s="396"/>
      <c r="D14" s="397"/>
      <c r="E14" s="397"/>
      <c r="F14" s="398"/>
      <c r="G14" s="392"/>
      <c r="H14" s="393"/>
    </row>
    <row r="15" spans="1:8" s="394" customFormat="1" ht="16.8" customHeight="1" x14ac:dyDescent="0.25">
      <c r="A15" s="282"/>
      <c r="B15" s="401" t="s">
        <v>1787</v>
      </c>
      <c r="C15" s="396"/>
      <c r="D15" s="397"/>
      <c r="E15" s="397"/>
      <c r="F15" s="398"/>
      <c r="G15" s="392"/>
      <c r="H15" s="393"/>
    </row>
    <row r="16" spans="1:8" s="394" customFormat="1" ht="16.8" customHeight="1" x14ac:dyDescent="0.25">
      <c r="A16" s="282"/>
      <c r="B16" s="395" t="s">
        <v>556</v>
      </c>
      <c r="C16" s="396"/>
      <c r="D16" s="397"/>
      <c r="E16" s="397"/>
      <c r="F16" s="398"/>
      <c r="G16" s="392"/>
      <c r="H16" s="393"/>
    </row>
    <row r="17" spans="1:8" s="394" customFormat="1" ht="16.8" customHeight="1" x14ac:dyDescent="0.25">
      <c r="A17" s="282"/>
      <c r="B17" s="400" t="s">
        <v>26</v>
      </c>
      <c r="C17" s="396"/>
      <c r="D17" s="397"/>
      <c r="E17" s="397"/>
      <c r="F17" s="398"/>
      <c r="G17" s="392"/>
      <c r="H17" s="393"/>
    </row>
    <row r="18" spans="1:8" s="394" customFormat="1" ht="16.8" customHeight="1" x14ac:dyDescent="0.25">
      <c r="A18" s="282"/>
      <c r="B18" s="400" t="s">
        <v>178</v>
      </c>
      <c r="C18" s="396"/>
      <c r="D18" s="397"/>
      <c r="E18" s="397"/>
      <c r="F18" s="398"/>
      <c r="G18" s="392"/>
      <c r="H18" s="393"/>
    </row>
    <row r="19" spans="1:8" s="394" customFormat="1" ht="16.8" customHeight="1" x14ac:dyDescent="0.25">
      <c r="A19" s="282"/>
      <c r="B19" s="400" t="s">
        <v>0</v>
      </c>
      <c r="C19" s="396"/>
      <c r="D19" s="397"/>
      <c r="E19" s="397"/>
      <c r="F19" s="398"/>
      <c r="G19" s="392"/>
      <c r="H19" s="393"/>
    </row>
    <row r="20" spans="1:8" s="394" customFormat="1" ht="16.8" customHeight="1" x14ac:dyDescent="0.25">
      <c r="A20" s="282"/>
      <c r="B20" s="400" t="s">
        <v>174</v>
      </c>
      <c r="C20" s="396"/>
      <c r="D20" s="397"/>
      <c r="E20" s="397"/>
      <c r="F20" s="398"/>
      <c r="G20" s="392"/>
      <c r="H20" s="393"/>
    </row>
    <row r="21" spans="1:8" s="394" customFormat="1" ht="16.8" customHeight="1" x14ac:dyDescent="0.25">
      <c r="A21" s="282"/>
      <c r="B21" s="400" t="s">
        <v>648</v>
      </c>
      <c r="C21" s="396"/>
      <c r="D21" s="397"/>
      <c r="E21" s="397"/>
      <c r="F21" s="398"/>
      <c r="G21" s="392"/>
      <c r="H21" s="393"/>
    </row>
    <row r="22" spans="1:8" s="394" customFormat="1" ht="16.8" customHeight="1" x14ac:dyDescent="0.25">
      <c r="A22" s="282"/>
      <c r="B22" s="400" t="s">
        <v>1788</v>
      </c>
      <c r="C22" s="396"/>
      <c r="D22" s="397"/>
      <c r="E22" s="397"/>
      <c r="F22" s="398"/>
      <c r="G22" s="392"/>
      <c r="H22" s="393"/>
    </row>
    <row r="23" spans="1:8" s="394" customFormat="1" ht="16.8" customHeight="1" x14ac:dyDescent="0.25">
      <c r="A23" s="282"/>
      <c r="B23" s="395" t="s">
        <v>557</v>
      </c>
      <c r="C23" s="396"/>
      <c r="D23" s="397"/>
      <c r="E23" s="397"/>
      <c r="F23" s="398"/>
      <c r="G23" s="392"/>
      <c r="H23" s="393"/>
    </row>
    <row r="24" spans="1:8" s="394" customFormat="1" ht="16.8" customHeight="1" x14ac:dyDescent="0.25">
      <c r="A24" s="282"/>
      <c r="B24" s="402" t="s">
        <v>575</v>
      </c>
      <c r="C24" s="396"/>
      <c r="D24" s="397"/>
      <c r="E24" s="397"/>
      <c r="F24" s="398"/>
      <c r="G24" s="392"/>
      <c r="H24" s="393"/>
    </row>
    <row r="25" spans="1:8" s="394" customFormat="1" ht="16.8" customHeight="1" x14ac:dyDescent="0.25">
      <c r="A25" s="282"/>
      <c r="B25" s="403" t="s">
        <v>171</v>
      </c>
      <c r="C25" s="396"/>
      <c r="D25" s="397"/>
      <c r="E25" s="397"/>
      <c r="F25" s="398"/>
      <c r="G25" s="392"/>
      <c r="H25" s="393"/>
    </row>
    <row r="26" spans="1:8" s="394" customFormat="1" ht="16.8" customHeight="1" x14ac:dyDescent="0.25">
      <c r="A26" s="282"/>
      <c r="B26" s="402" t="s">
        <v>576</v>
      </c>
      <c r="C26" s="396"/>
      <c r="D26" s="397"/>
      <c r="E26" s="397"/>
      <c r="F26" s="398"/>
      <c r="G26" s="392"/>
      <c r="H26" s="393"/>
    </row>
    <row r="27" spans="1:8" s="394" customFormat="1" ht="16.8" customHeight="1" x14ac:dyDescent="0.25">
      <c r="A27" s="282"/>
      <c r="B27" s="403" t="s">
        <v>148</v>
      </c>
      <c r="C27" s="396"/>
      <c r="D27" s="397"/>
      <c r="E27" s="397"/>
      <c r="F27" s="398"/>
      <c r="G27" s="392"/>
      <c r="H27" s="393"/>
    </row>
    <row r="28" spans="1:8" s="394" customFormat="1" ht="16.8" customHeight="1" x14ac:dyDescent="0.25">
      <c r="A28" s="282"/>
      <c r="B28" s="403" t="s">
        <v>149</v>
      </c>
      <c r="C28" s="396"/>
      <c r="D28" s="397"/>
      <c r="E28" s="397"/>
      <c r="F28" s="398"/>
      <c r="G28" s="392"/>
      <c r="H28" s="393"/>
    </row>
    <row r="29" spans="1:8" s="394" customFormat="1" ht="16.8" customHeight="1" x14ac:dyDescent="0.25">
      <c r="A29" s="282"/>
      <c r="B29" s="403" t="s">
        <v>25</v>
      </c>
      <c r="C29" s="396"/>
      <c r="D29" s="397"/>
      <c r="E29" s="397"/>
      <c r="F29" s="398"/>
      <c r="G29" s="392"/>
      <c r="H29" s="393"/>
    </row>
    <row r="30" spans="1:8" s="394" customFormat="1" ht="16.8" customHeight="1" x14ac:dyDescent="0.25">
      <c r="A30" s="282"/>
      <c r="B30" s="403" t="s">
        <v>156</v>
      </c>
      <c r="C30" s="396"/>
      <c r="D30" s="397"/>
      <c r="E30" s="397"/>
      <c r="F30" s="398"/>
      <c r="G30" s="392"/>
      <c r="H30" s="393"/>
    </row>
    <row r="31" spans="1:8" s="394" customFormat="1" ht="16.8" customHeight="1" x14ac:dyDescent="0.25">
      <c r="A31" s="282"/>
      <c r="B31" s="402" t="s">
        <v>602</v>
      </c>
      <c r="C31" s="396"/>
      <c r="D31" s="397"/>
      <c r="E31" s="397"/>
      <c r="F31" s="398"/>
      <c r="G31" s="392"/>
      <c r="H31" s="393"/>
    </row>
    <row r="32" spans="1:8" s="394" customFormat="1" ht="16.8" customHeight="1" x14ac:dyDescent="0.25">
      <c r="A32" s="282"/>
      <c r="B32" s="403" t="s">
        <v>760</v>
      </c>
      <c r="C32" s="396"/>
      <c r="D32" s="397"/>
      <c r="E32" s="397"/>
      <c r="F32" s="398"/>
      <c r="G32" s="392"/>
      <c r="H32" s="393"/>
    </row>
    <row r="33" spans="1:8" s="394" customFormat="1" ht="16.8" customHeight="1" x14ac:dyDescent="0.25">
      <c r="A33" s="282"/>
      <c r="B33" s="402" t="s">
        <v>603</v>
      </c>
      <c r="C33" s="396"/>
      <c r="D33" s="397"/>
      <c r="E33" s="397"/>
      <c r="F33" s="398"/>
      <c r="G33" s="392"/>
      <c r="H33" s="393"/>
    </row>
    <row r="34" spans="1:8" s="394" customFormat="1" ht="16.8" customHeight="1" x14ac:dyDescent="0.25">
      <c r="A34" s="282"/>
      <c r="B34" s="403" t="s">
        <v>153</v>
      </c>
      <c r="C34" s="396"/>
      <c r="D34" s="397"/>
      <c r="E34" s="397"/>
      <c r="F34" s="398"/>
      <c r="G34" s="392"/>
      <c r="H34" s="393"/>
    </row>
    <row r="35" spans="1:8" s="394" customFormat="1" ht="16.8" customHeight="1" x14ac:dyDescent="0.25">
      <c r="A35" s="282"/>
      <c r="B35" s="401" t="s">
        <v>558</v>
      </c>
      <c r="C35" s="396"/>
      <c r="D35" s="397"/>
      <c r="E35" s="397"/>
      <c r="F35" s="398"/>
      <c r="G35" s="392"/>
      <c r="H35" s="393"/>
    </row>
    <row r="36" spans="1:8" s="394" customFormat="1" ht="16.8" customHeight="1" x14ac:dyDescent="0.25">
      <c r="A36" s="282"/>
      <c r="B36" s="395" t="s">
        <v>559</v>
      </c>
      <c r="C36" s="396"/>
      <c r="D36" s="397"/>
      <c r="E36" s="397"/>
      <c r="F36" s="398"/>
      <c r="G36" s="392"/>
      <c r="H36" s="393"/>
    </row>
    <row r="37" spans="1:8" s="394" customFormat="1" ht="16.8" customHeight="1" x14ac:dyDescent="0.25">
      <c r="A37" s="282"/>
      <c r="B37" s="404" t="s">
        <v>653</v>
      </c>
      <c r="C37" s="396"/>
      <c r="D37" s="397"/>
      <c r="E37" s="397"/>
      <c r="F37" s="398"/>
      <c r="G37" s="392"/>
      <c r="H37" s="393"/>
    </row>
    <row r="38" spans="1:8" s="394" customFormat="1" ht="16.8" customHeight="1" x14ac:dyDescent="0.25">
      <c r="A38" s="282"/>
      <c r="B38" s="404" t="s">
        <v>650</v>
      </c>
      <c r="C38" s="396"/>
      <c r="D38" s="397"/>
      <c r="E38" s="397"/>
      <c r="F38" s="398"/>
      <c r="G38" s="392"/>
      <c r="H38" s="393"/>
    </row>
    <row r="39" spans="1:8" s="394" customFormat="1" ht="16.8" customHeight="1" x14ac:dyDescent="0.25">
      <c r="A39" s="282"/>
      <c r="B39" s="395" t="s">
        <v>560</v>
      </c>
      <c r="C39" s="396"/>
      <c r="D39" s="397"/>
      <c r="E39" s="397"/>
      <c r="F39" s="398"/>
      <c r="G39" s="392"/>
      <c r="H39" s="393"/>
    </row>
    <row r="40" spans="1:8" s="394" customFormat="1" ht="16.8" customHeight="1" x14ac:dyDescent="0.25">
      <c r="A40" s="282"/>
      <c r="B40" s="404" t="s">
        <v>652</v>
      </c>
      <c r="C40" s="396"/>
      <c r="D40" s="397"/>
      <c r="E40" s="397"/>
      <c r="F40" s="398"/>
      <c r="G40" s="392"/>
      <c r="H40" s="393"/>
    </row>
    <row r="41" spans="1:8" s="394" customFormat="1" ht="16.8" customHeight="1" x14ac:dyDescent="0.25">
      <c r="A41" s="282"/>
      <c r="B41" s="404" t="s">
        <v>651</v>
      </c>
      <c r="C41" s="396"/>
      <c r="D41" s="397"/>
      <c r="E41" s="397"/>
      <c r="F41" s="398"/>
      <c r="G41" s="392"/>
      <c r="H41" s="393"/>
    </row>
    <row r="42" spans="1:8" s="394" customFormat="1" ht="16.8" customHeight="1" x14ac:dyDescent="0.25">
      <c r="A42" s="282"/>
      <c r="B42" s="401" t="s">
        <v>561</v>
      </c>
      <c r="C42" s="396"/>
      <c r="D42" s="397"/>
      <c r="E42" s="397"/>
      <c r="F42" s="398"/>
      <c r="G42" s="392"/>
      <c r="H42" s="393"/>
    </row>
    <row r="43" spans="1:8" s="394" customFormat="1" ht="16.8" customHeight="1" x14ac:dyDescent="0.25">
      <c r="A43" s="282"/>
      <c r="B43" s="395" t="s">
        <v>567</v>
      </c>
      <c r="C43" s="396"/>
      <c r="D43" s="397"/>
      <c r="E43" s="397"/>
      <c r="F43" s="398"/>
      <c r="G43" s="392"/>
      <c r="H43" s="393"/>
    </row>
    <row r="44" spans="1:8" s="394" customFormat="1" ht="16.8" customHeight="1" x14ac:dyDescent="0.25">
      <c r="A44" s="282"/>
      <c r="B44" s="400" t="s">
        <v>169</v>
      </c>
      <c r="C44" s="396"/>
      <c r="D44" s="397"/>
      <c r="E44" s="397"/>
      <c r="F44" s="398"/>
      <c r="G44" s="392"/>
      <c r="H44" s="393"/>
    </row>
    <row r="45" spans="1:8" s="394" customFormat="1" ht="16.8" customHeight="1" x14ac:dyDescent="0.25">
      <c r="A45" s="282"/>
      <c r="B45" s="400" t="s">
        <v>562</v>
      </c>
      <c r="C45" s="396"/>
      <c r="D45" s="397"/>
      <c r="E45" s="397"/>
      <c r="F45" s="398"/>
      <c r="G45" s="392"/>
      <c r="H45" s="393"/>
    </row>
    <row r="46" spans="1:8" s="394" customFormat="1" ht="16.8" customHeight="1" x14ac:dyDescent="0.25">
      <c r="A46" s="282"/>
      <c r="B46" s="400" t="s">
        <v>167</v>
      </c>
      <c r="C46" s="396"/>
      <c r="D46" s="397"/>
      <c r="E46" s="397"/>
      <c r="F46" s="398"/>
      <c r="G46" s="392"/>
      <c r="H46" s="393"/>
    </row>
    <row r="47" spans="1:8" s="394" customFormat="1" ht="16.8" customHeight="1" x14ac:dyDescent="0.25">
      <c r="A47" s="282"/>
      <c r="B47" s="400" t="s">
        <v>563</v>
      </c>
      <c r="C47" s="396"/>
      <c r="D47" s="397"/>
      <c r="E47" s="397"/>
      <c r="F47" s="398"/>
      <c r="G47" s="392"/>
      <c r="H47" s="393"/>
    </row>
    <row r="48" spans="1:8" s="394" customFormat="1" ht="16.8" customHeight="1" x14ac:dyDescent="0.25">
      <c r="A48" s="282"/>
      <c r="B48" s="400" t="s">
        <v>168</v>
      </c>
      <c r="C48" s="396"/>
      <c r="D48" s="397"/>
      <c r="E48" s="397"/>
      <c r="F48" s="398"/>
      <c r="G48" s="392"/>
      <c r="H48" s="393"/>
    </row>
    <row r="49" spans="1:8" s="394" customFormat="1" ht="16.8" customHeight="1" x14ac:dyDescent="0.25">
      <c r="A49" s="282"/>
      <c r="B49" s="400" t="s">
        <v>566</v>
      </c>
      <c r="C49" s="396"/>
      <c r="D49" s="397"/>
      <c r="E49" s="397"/>
      <c r="F49" s="398"/>
      <c r="G49" s="392"/>
      <c r="H49" s="393"/>
    </row>
    <row r="50" spans="1:8" s="394" customFormat="1" ht="16.8" customHeight="1" x14ac:dyDescent="0.25">
      <c r="A50" s="282"/>
      <c r="B50" s="400" t="s">
        <v>564</v>
      </c>
      <c r="C50" s="396"/>
      <c r="D50" s="397"/>
      <c r="E50" s="397"/>
      <c r="F50" s="398"/>
      <c r="G50" s="392"/>
      <c r="H50" s="393"/>
    </row>
    <row r="51" spans="1:8" s="394" customFormat="1" ht="16.8" customHeight="1" x14ac:dyDescent="0.25">
      <c r="A51" s="282"/>
      <c r="B51" s="400" t="s">
        <v>41</v>
      </c>
      <c r="C51" s="396"/>
      <c r="D51" s="397"/>
      <c r="E51" s="397"/>
      <c r="F51" s="398"/>
      <c r="G51" s="392"/>
      <c r="H51" s="393"/>
    </row>
    <row r="52" spans="1:8" s="394" customFormat="1" ht="16.8" customHeight="1" x14ac:dyDescent="0.25">
      <c r="A52" s="282"/>
      <c r="B52" s="401" t="s">
        <v>741</v>
      </c>
      <c r="C52" s="396"/>
      <c r="D52" s="397"/>
      <c r="E52" s="397"/>
      <c r="F52" s="398"/>
      <c r="G52" s="392"/>
      <c r="H52" s="393"/>
    </row>
    <row r="53" spans="1:8" s="394" customFormat="1" ht="16.8" customHeight="1" x14ac:dyDescent="0.25">
      <c r="A53" s="282"/>
      <c r="B53" s="395" t="s">
        <v>734</v>
      </c>
      <c r="C53" s="396"/>
      <c r="D53" s="397"/>
      <c r="E53" s="397"/>
      <c r="F53" s="398"/>
      <c r="G53" s="392"/>
      <c r="H53" s="393"/>
    </row>
    <row r="54" spans="1:8" s="394" customFormat="1" ht="16.8" customHeight="1" x14ac:dyDescent="0.25">
      <c r="A54" s="282"/>
      <c r="B54" s="400" t="s">
        <v>565</v>
      </c>
      <c r="C54" s="396"/>
      <c r="D54" s="397"/>
      <c r="E54" s="397"/>
      <c r="F54" s="398"/>
      <c r="G54" s="392"/>
      <c r="H54" s="393"/>
    </row>
    <row r="55" spans="1:8" s="394" customFormat="1" ht="16.8" customHeight="1" x14ac:dyDescent="0.25">
      <c r="A55" s="282"/>
      <c r="B55" s="395" t="s">
        <v>735</v>
      </c>
      <c r="C55" s="396"/>
      <c r="D55" s="397"/>
      <c r="E55" s="397"/>
      <c r="F55" s="398"/>
      <c r="G55" s="392"/>
      <c r="H55" s="393"/>
    </row>
    <row r="56" spans="1:8" s="394" customFormat="1" ht="16.8" customHeight="1" x14ac:dyDescent="0.25">
      <c r="A56" s="282"/>
      <c r="B56" s="400" t="s">
        <v>1818</v>
      </c>
      <c r="C56" s="396"/>
      <c r="D56" s="397"/>
      <c r="E56" s="397"/>
      <c r="F56" s="398"/>
      <c r="G56" s="392"/>
      <c r="H56" s="393"/>
    </row>
    <row r="57" spans="1:8" s="394" customFormat="1" ht="16.8" customHeight="1" x14ac:dyDescent="0.25">
      <c r="A57" s="282"/>
      <c r="B57" s="400" t="s">
        <v>1819</v>
      </c>
      <c r="C57" s="396"/>
      <c r="D57" s="397"/>
      <c r="E57" s="397"/>
      <c r="F57" s="398"/>
      <c r="G57" s="392"/>
      <c r="H57" s="393"/>
    </row>
    <row r="58" spans="1:8" s="394" customFormat="1" ht="16.8" customHeight="1" x14ac:dyDescent="0.25">
      <c r="A58" s="282"/>
      <c r="B58" s="400" t="s">
        <v>1821</v>
      </c>
      <c r="C58" s="396"/>
      <c r="D58" s="397"/>
      <c r="E58" s="397"/>
      <c r="F58" s="398"/>
      <c r="G58" s="392"/>
      <c r="H58" s="393"/>
    </row>
    <row r="59" spans="1:8" s="394" customFormat="1" ht="16.8" customHeight="1" x14ac:dyDescent="0.25">
      <c r="A59" s="282"/>
      <c r="B59" s="400" t="s">
        <v>1820</v>
      </c>
      <c r="C59" s="396"/>
      <c r="D59" s="397"/>
      <c r="E59" s="397"/>
      <c r="F59" s="398"/>
      <c r="G59" s="392"/>
      <c r="H59" s="393"/>
    </row>
    <row r="60" spans="1:8" s="394" customFormat="1" ht="16.8" customHeight="1" x14ac:dyDescent="0.25">
      <c r="A60" s="282"/>
      <c r="B60" s="400" t="s">
        <v>1822</v>
      </c>
      <c r="C60" s="396"/>
      <c r="D60" s="397"/>
      <c r="E60" s="397"/>
      <c r="F60" s="398"/>
      <c r="G60" s="392"/>
      <c r="H60" s="393"/>
    </row>
    <row r="61" spans="1:8" s="394" customFormat="1" ht="16.8" customHeight="1" x14ac:dyDescent="0.25">
      <c r="A61" s="282"/>
      <c r="B61" s="400" t="s">
        <v>1823</v>
      </c>
      <c r="C61" s="396"/>
      <c r="D61" s="397"/>
      <c r="E61" s="397"/>
      <c r="F61" s="398"/>
      <c r="G61" s="392"/>
      <c r="H61" s="393"/>
    </row>
    <row r="62" spans="1:8" s="394" customFormat="1" ht="16.8" customHeight="1" x14ac:dyDescent="0.25">
      <c r="A62" s="282"/>
      <c r="B62" s="400" t="s">
        <v>745</v>
      </c>
      <c r="C62" s="396"/>
      <c r="D62" s="397"/>
      <c r="E62" s="397"/>
      <c r="F62" s="398"/>
      <c r="G62" s="392"/>
      <c r="H62" s="393"/>
    </row>
    <row r="63" spans="1:8" s="394" customFormat="1" ht="16.8" customHeight="1" x14ac:dyDescent="0.25">
      <c r="A63" s="282"/>
      <c r="B63" s="400" t="s">
        <v>746</v>
      </c>
      <c r="C63" s="396"/>
      <c r="D63" s="397"/>
      <c r="E63" s="397"/>
      <c r="F63" s="398"/>
      <c r="G63" s="392"/>
      <c r="H63" s="393"/>
    </row>
    <row r="64" spans="1:8" s="394" customFormat="1" ht="16.8" customHeight="1" x14ac:dyDescent="0.25">
      <c r="A64" s="282"/>
      <c r="B64" s="395" t="s">
        <v>736</v>
      </c>
      <c r="C64" s="396"/>
      <c r="D64" s="397"/>
      <c r="E64" s="397"/>
      <c r="F64" s="398"/>
      <c r="G64" s="392"/>
      <c r="H64" s="393"/>
    </row>
    <row r="65" spans="1:8" s="394" customFormat="1" ht="16.8" customHeight="1" x14ac:dyDescent="0.25">
      <c r="A65" s="282"/>
      <c r="B65" s="402" t="s">
        <v>737</v>
      </c>
      <c r="C65" s="396"/>
      <c r="D65" s="397"/>
      <c r="E65" s="397"/>
      <c r="F65" s="398"/>
      <c r="G65" s="392"/>
      <c r="H65" s="393"/>
    </row>
    <row r="66" spans="1:8" s="394" customFormat="1" ht="16.8" customHeight="1" x14ac:dyDescent="0.25">
      <c r="A66" s="282"/>
      <c r="B66" s="403" t="s">
        <v>2</v>
      </c>
      <c r="C66" s="396"/>
      <c r="D66" s="397"/>
      <c r="E66" s="397"/>
      <c r="F66" s="398"/>
      <c r="G66" s="392"/>
      <c r="H66" s="393"/>
    </row>
    <row r="67" spans="1:8" s="394" customFormat="1" ht="16.8" customHeight="1" x14ac:dyDescent="0.25">
      <c r="A67" s="282"/>
      <c r="B67" s="402" t="s">
        <v>802</v>
      </c>
      <c r="C67" s="396"/>
      <c r="D67" s="397"/>
      <c r="E67" s="397"/>
      <c r="F67" s="398"/>
      <c r="G67" s="392"/>
      <c r="H67" s="393"/>
    </row>
    <row r="68" spans="1:8" s="394" customFormat="1" ht="16.8" customHeight="1" x14ac:dyDescent="0.25">
      <c r="A68" s="282"/>
      <c r="B68" s="403" t="s">
        <v>803</v>
      </c>
      <c r="C68" s="396"/>
      <c r="D68" s="397"/>
      <c r="E68" s="397"/>
      <c r="F68" s="398"/>
      <c r="G68" s="392"/>
      <c r="H68" s="393"/>
    </row>
    <row r="69" spans="1:8" s="394" customFormat="1" ht="16.8" customHeight="1" x14ac:dyDescent="0.25">
      <c r="A69" s="282"/>
      <c r="B69" s="402" t="s">
        <v>738</v>
      </c>
      <c r="C69" s="396"/>
      <c r="D69" s="397"/>
      <c r="E69" s="397"/>
      <c r="F69" s="398"/>
      <c r="G69" s="392"/>
      <c r="H69" s="393"/>
    </row>
    <row r="70" spans="1:8" s="394" customFormat="1" ht="16.8" customHeight="1" x14ac:dyDescent="0.25">
      <c r="A70" s="282"/>
      <c r="B70" s="403" t="s">
        <v>48</v>
      </c>
      <c r="C70" s="396"/>
      <c r="D70" s="397"/>
      <c r="E70" s="397"/>
      <c r="F70" s="398"/>
      <c r="G70" s="392"/>
      <c r="H70" s="393"/>
    </row>
    <row r="71" spans="1:8" s="394" customFormat="1" ht="16.8" customHeight="1" x14ac:dyDescent="0.25">
      <c r="A71" s="282"/>
      <c r="B71" s="403" t="s">
        <v>585</v>
      </c>
      <c r="C71" s="396"/>
      <c r="D71" s="397"/>
      <c r="E71" s="397"/>
      <c r="F71" s="398"/>
      <c r="G71" s="392"/>
      <c r="H71" s="393"/>
    </row>
    <row r="72" spans="1:8" s="394" customFormat="1" ht="16.8" customHeight="1" x14ac:dyDescent="0.25">
      <c r="A72" s="282"/>
      <c r="B72" s="403" t="s">
        <v>50</v>
      </c>
      <c r="C72" s="396"/>
      <c r="D72" s="397"/>
      <c r="E72" s="397"/>
      <c r="F72" s="398"/>
      <c r="G72" s="392"/>
      <c r="H72" s="393"/>
    </row>
    <row r="73" spans="1:8" s="394" customFormat="1" ht="16.8" customHeight="1" x14ac:dyDescent="0.25">
      <c r="A73" s="282"/>
      <c r="B73" s="403" t="s">
        <v>586</v>
      </c>
      <c r="C73" s="396"/>
      <c r="D73" s="397"/>
      <c r="E73" s="397"/>
      <c r="F73" s="398"/>
      <c r="G73" s="392"/>
      <c r="H73" s="393"/>
    </row>
    <row r="74" spans="1:8" s="394" customFormat="1" ht="16.8" customHeight="1" x14ac:dyDescent="0.25">
      <c r="A74" s="282"/>
      <c r="B74" s="403" t="s">
        <v>767</v>
      </c>
      <c r="C74" s="396"/>
      <c r="D74" s="397"/>
      <c r="E74" s="397"/>
      <c r="F74" s="398"/>
      <c r="G74" s="392"/>
      <c r="H74" s="393"/>
    </row>
    <row r="75" spans="1:8" s="394" customFormat="1" ht="16.8" customHeight="1" x14ac:dyDescent="0.25">
      <c r="A75" s="282"/>
      <c r="B75" s="402" t="s">
        <v>744</v>
      </c>
      <c r="C75" s="396"/>
      <c r="D75" s="397"/>
      <c r="E75" s="397"/>
      <c r="F75" s="398"/>
      <c r="G75" s="392"/>
      <c r="H75" s="393"/>
    </row>
    <row r="76" spans="1:8" s="394" customFormat="1" ht="16.8" customHeight="1" x14ac:dyDescent="0.25">
      <c r="A76" s="282"/>
      <c r="B76" s="403" t="s">
        <v>743</v>
      </c>
      <c r="C76" s="396"/>
      <c r="D76" s="397"/>
      <c r="E76" s="397"/>
      <c r="F76" s="398"/>
      <c r="G76" s="392"/>
      <c r="H76" s="393"/>
    </row>
    <row r="77" spans="1:8" s="394" customFormat="1" ht="16.8" customHeight="1" x14ac:dyDescent="0.25">
      <c r="A77" s="282"/>
      <c r="B77" s="402" t="s">
        <v>806</v>
      </c>
      <c r="C77" s="396"/>
      <c r="D77" s="397"/>
      <c r="E77" s="397"/>
      <c r="F77" s="398"/>
      <c r="G77" s="392"/>
      <c r="H77" s="393"/>
    </row>
    <row r="78" spans="1:8" s="394" customFormat="1" ht="16.8" customHeight="1" x14ac:dyDescent="0.25">
      <c r="A78" s="282"/>
      <c r="B78" s="403" t="s">
        <v>756</v>
      </c>
      <c r="C78" s="396"/>
      <c r="D78" s="397"/>
      <c r="E78" s="397"/>
      <c r="F78" s="398"/>
      <c r="G78" s="392"/>
      <c r="H78" s="393"/>
    </row>
    <row r="79" spans="1:8" s="394" customFormat="1" ht="16.8" customHeight="1" x14ac:dyDescent="0.25">
      <c r="A79" s="282"/>
      <c r="B79" s="402" t="s">
        <v>811</v>
      </c>
      <c r="C79" s="396"/>
      <c r="D79" s="397"/>
      <c r="E79" s="397"/>
      <c r="F79" s="398"/>
      <c r="G79" s="392"/>
      <c r="H79" s="393"/>
    </row>
    <row r="80" spans="1:8" s="394" customFormat="1" ht="16.8" customHeight="1" x14ac:dyDescent="0.25">
      <c r="A80" s="282"/>
      <c r="B80" s="403" t="s">
        <v>3</v>
      </c>
      <c r="C80" s="396"/>
      <c r="D80" s="397"/>
      <c r="E80" s="397"/>
      <c r="F80" s="398"/>
      <c r="G80" s="392"/>
      <c r="H80" s="393"/>
    </row>
    <row r="81" spans="1:8" s="394" customFormat="1" ht="16.8" customHeight="1" x14ac:dyDescent="0.25">
      <c r="A81" s="282"/>
      <c r="B81" s="402" t="s">
        <v>827</v>
      </c>
      <c r="C81" s="396"/>
      <c r="D81" s="397"/>
      <c r="E81" s="397"/>
      <c r="F81" s="398"/>
      <c r="G81" s="392"/>
      <c r="H81" s="393"/>
    </row>
    <row r="82" spans="1:8" s="394" customFormat="1" ht="16.8" customHeight="1" x14ac:dyDescent="0.25">
      <c r="A82" s="282"/>
      <c r="B82" s="403" t="s">
        <v>587</v>
      </c>
      <c r="C82" s="396"/>
      <c r="D82" s="397"/>
      <c r="E82" s="397"/>
      <c r="F82" s="398"/>
      <c r="G82" s="392"/>
      <c r="H82" s="393"/>
    </row>
    <row r="83" spans="1:8" s="394" customFormat="1" ht="16.8" customHeight="1" x14ac:dyDescent="0.25">
      <c r="A83" s="282"/>
      <c r="B83" s="401" t="s">
        <v>739</v>
      </c>
      <c r="C83" s="396"/>
      <c r="D83" s="397"/>
      <c r="E83" s="397"/>
      <c r="F83" s="398"/>
      <c r="G83" s="392"/>
      <c r="H83" s="393"/>
    </row>
    <row r="84" spans="1:8" s="394" customFormat="1" ht="16.8" customHeight="1" x14ac:dyDescent="0.25">
      <c r="A84" s="282"/>
      <c r="B84" s="395" t="s">
        <v>740</v>
      </c>
      <c r="C84" s="396"/>
      <c r="D84" s="397"/>
      <c r="E84" s="397"/>
      <c r="F84" s="398"/>
      <c r="G84" s="392"/>
      <c r="H84" s="393"/>
    </row>
    <row r="85" spans="1:8" s="394" customFormat="1" ht="16.8" customHeight="1" x14ac:dyDescent="0.25">
      <c r="A85" s="282"/>
      <c r="B85" s="400" t="s">
        <v>4</v>
      </c>
      <c r="C85" s="396"/>
      <c r="D85" s="397"/>
      <c r="E85" s="397"/>
      <c r="F85" s="398"/>
      <c r="G85" s="392"/>
      <c r="H85" s="393"/>
    </row>
    <row r="86" spans="1:8" s="394" customFormat="1" ht="16.8" customHeight="1" x14ac:dyDescent="0.25">
      <c r="A86" s="282"/>
      <c r="B86" s="400" t="s">
        <v>143</v>
      </c>
      <c r="C86" s="396"/>
      <c r="D86" s="397"/>
      <c r="E86" s="397"/>
      <c r="F86" s="398"/>
      <c r="G86" s="392"/>
      <c r="H86" s="393"/>
    </row>
    <row r="87" spans="1:8" s="394" customFormat="1" ht="16.8" customHeight="1" x14ac:dyDescent="0.25">
      <c r="A87" s="282"/>
      <c r="B87" s="400" t="s">
        <v>643</v>
      </c>
      <c r="C87" s="396"/>
      <c r="D87" s="397"/>
      <c r="E87" s="397"/>
      <c r="F87" s="398"/>
      <c r="G87" s="392"/>
      <c r="H87" s="393"/>
    </row>
    <row r="88" spans="1:8" s="394" customFormat="1" ht="16.8" customHeight="1" x14ac:dyDescent="0.25">
      <c r="A88" s="282"/>
      <c r="B88" s="400" t="s">
        <v>139</v>
      </c>
      <c r="C88" s="396"/>
      <c r="D88" s="397"/>
      <c r="E88" s="397"/>
      <c r="F88" s="398"/>
      <c r="G88" s="392"/>
      <c r="H88" s="393"/>
    </row>
    <row r="89" spans="1:8" s="394" customFormat="1" ht="16.8" customHeight="1" x14ac:dyDescent="0.25">
      <c r="A89" s="282"/>
      <c r="B89" s="400" t="s">
        <v>181</v>
      </c>
      <c r="C89" s="396"/>
      <c r="D89" s="397"/>
      <c r="E89" s="397"/>
      <c r="F89" s="398"/>
      <c r="G89" s="392"/>
      <c r="H89" s="393"/>
    </row>
    <row r="90" spans="1:8" s="394" customFormat="1" ht="16.8" customHeight="1" x14ac:dyDescent="0.25">
      <c r="A90" s="282"/>
      <c r="B90" s="400" t="s">
        <v>140</v>
      </c>
      <c r="C90" s="396"/>
      <c r="D90" s="397"/>
      <c r="E90" s="397"/>
      <c r="F90" s="398"/>
      <c r="G90" s="392"/>
      <c r="H90" s="393"/>
    </row>
    <row r="91" spans="1:8" s="394" customFormat="1" ht="16.8" customHeight="1" x14ac:dyDescent="0.25">
      <c r="A91" s="282"/>
      <c r="B91" s="400" t="s">
        <v>545</v>
      </c>
      <c r="C91" s="396"/>
      <c r="D91" s="397"/>
      <c r="E91" s="397"/>
      <c r="F91" s="398"/>
      <c r="G91" s="392"/>
      <c r="H91" s="393"/>
    </row>
    <row r="92" spans="1:8" s="394" customFormat="1" ht="16.8" customHeight="1" x14ac:dyDescent="0.25">
      <c r="A92" s="282"/>
      <c r="B92" s="400" t="s">
        <v>1782</v>
      </c>
      <c r="C92" s="396"/>
      <c r="D92" s="397"/>
      <c r="E92" s="397"/>
      <c r="F92" s="398"/>
      <c r="G92" s="392"/>
      <c r="H92" s="393"/>
    </row>
    <row r="93" spans="1:8" s="394" customFormat="1" ht="16.8" customHeight="1" x14ac:dyDescent="0.25">
      <c r="A93" s="282"/>
      <c r="B93" s="400" t="s">
        <v>141</v>
      </c>
      <c r="C93" s="396"/>
      <c r="D93" s="397"/>
      <c r="E93" s="397"/>
      <c r="F93" s="398"/>
      <c r="G93" s="392"/>
      <c r="H93" s="393"/>
    </row>
    <row r="94" spans="1:8" s="394" customFormat="1" ht="16.8" customHeight="1" thickBot="1" x14ac:dyDescent="0.3">
      <c r="A94" s="282"/>
      <c r="B94" s="405" t="s">
        <v>142</v>
      </c>
      <c r="C94" s="406"/>
      <c r="D94" s="407"/>
      <c r="E94" s="407"/>
      <c r="F94" s="408"/>
      <c r="G94" s="392"/>
      <c r="H94" s="393"/>
    </row>
    <row r="95" spans="1:8" s="180" customFormat="1" x14ac:dyDescent="0.3">
      <c r="A95" s="174"/>
      <c r="B95" s="188"/>
      <c r="C95" s="189"/>
      <c r="D95" s="190"/>
      <c r="E95" s="190"/>
      <c r="F95" s="190"/>
      <c r="G95" s="178"/>
      <c r="H95" s="181"/>
    </row>
    <row r="96" spans="1:8" s="180" customFormat="1" ht="25.95" customHeight="1" x14ac:dyDescent="0.4">
      <c r="A96" s="191"/>
      <c r="B96" s="192" t="s">
        <v>555</v>
      </c>
      <c r="C96" s="192"/>
      <c r="D96" s="192"/>
      <c r="E96" s="192"/>
      <c r="F96" s="192"/>
      <c r="G96" s="178"/>
      <c r="H96" s="181"/>
    </row>
    <row r="97" spans="1:8" s="180" customFormat="1" ht="13.95" customHeight="1" x14ac:dyDescent="0.25">
      <c r="A97" s="174"/>
      <c r="B97" s="185"/>
      <c r="C97" s="186"/>
      <c r="D97" s="186"/>
      <c r="E97" s="186"/>
      <c r="F97" s="186"/>
      <c r="G97" s="178"/>
      <c r="H97" s="181"/>
    </row>
    <row r="98" spans="1:8" s="180" customFormat="1" ht="21" customHeight="1" x14ac:dyDescent="0.4">
      <c r="A98" s="191"/>
      <c r="B98" s="193" t="s">
        <v>571</v>
      </c>
      <c r="C98" s="193"/>
      <c r="D98" s="193"/>
      <c r="E98" s="193"/>
      <c r="F98" s="193"/>
      <c r="G98" s="178"/>
      <c r="H98" s="181"/>
    </row>
    <row r="99" spans="1:8" s="196" customFormat="1" x14ac:dyDescent="0.25">
      <c r="A99" s="194"/>
      <c r="B99" s="195"/>
      <c r="C99" s="194"/>
      <c r="D99" s="194"/>
      <c r="E99" s="194"/>
      <c r="F99" s="194"/>
      <c r="G99" s="178"/>
      <c r="H99" s="181"/>
    </row>
    <row r="100" spans="1:8" s="180" customFormat="1" ht="25.2" customHeight="1" x14ac:dyDescent="0.25">
      <c r="A100" s="174"/>
      <c r="B100" s="428" t="s">
        <v>757</v>
      </c>
      <c r="C100" s="412"/>
      <c r="D100" s="412"/>
      <c r="E100" s="412"/>
      <c r="F100" s="412"/>
      <c r="G100" s="178"/>
      <c r="H100" s="181"/>
    </row>
    <row r="101" spans="1:8" s="180" customFormat="1" ht="18" x14ac:dyDescent="0.25">
      <c r="A101" s="174"/>
      <c r="B101" s="198"/>
      <c r="C101" s="198"/>
      <c r="D101" s="199"/>
      <c r="E101" s="199"/>
      <c r="F101" s="174"/>
      <c r="G101" s="178"/>
      <c r="H101" s="181"/>
    </row>
    <row r="102" spans="1:8" s="180" customFormat="1" ht="31.95" customHeight="1" x14ac:dyDescent="0.25">
      <c r="A102" s="174"/>
      <c r="B102" s="200" t="s">
        <v>548</v>
      </c>
      <c r="C102" s="572" t="s">
        <v>578</v>
      </c>
      <c r="D102" s="572"/>
      <c r="E102" s="572"/>
      <c r="F102" s="573"/>
      <c r="G102" s="178"/>
      <c r="H102" s="181"/>
    </row>
    <row r="103" spans="1:8" s="180" customFormat="1" ht="19.95" customHeight="1" x14ac:dyDescent="0.25">
      <c r="A103" s="174"/>
      <c r="B103" s="201" t="s">
        <v>547</v>
      </c>
      <c r="C103" s="564" t="s">
        <v>854</v>
      </c>
      <c r="D103" s="564"/>
      <c r="E103" s="564"/>
      <c r="F103" s="565"/>
      <c r="G103" s="178"/>
      <c r="H103" s="181"/>
    </row>
    <row r="104" spans="1:8" s="180" customFormat="1" ht="14.4" customHeight="1" x14ac:dyDescent="0.25">
      <c r="A104" s="174"/>
      <c r="B104" s="202"/>
      <c r="C104" s="670"/>
      <c r="D104" s="670"/>
      <c r="E104" s="670"/>
      <c r="F104" s="671"/>
      <c r="G104" s="178"/>
      <c r="H104" s="181"/>
    </row>
    <row r="105" spans="1:8" s="180" customFormat="1" ht="14.4" customHeight="1" x14ac:dyDescent="0.25">
      <c r="A105" s="174"/>
      <c r="B105" s="203" t="s">
        <v>1789</v>
      </c>
      <c r="C105" s="672" t="s">
        <v>572</v>
      </c>
      <c r="D105" s="672"/>
      <c r="E105" s="672"/>
      <c r="F105" s="673"/>
      <c r="G105" s="178"/>
      <c r="H105" s="181"/>
    </row>
    <row r="106" spans="1:8" s="180" customFormat="1" ht="14.4" customHeight="1" x14ac:dyDescent="0.25">
      <c r="A106" s="174"/>
      <c r="B106" s="204"/>
      <c r="C106" s="643"/>
      <c r="D106" s="643"/>
      <c r="E106" s="643"/>
      <c r="F106" s="644"/>
      <c r="G106" s="178"/>
      <c r="H106" s="181"/>
    </row>
    <row r="107" spans="1:8" s="180" customFormat="1" ht="18" customHeight="1" x14ac:dyDescent="0.25">
      <c r="A107" s="174"/>
      <c r="B107" s="580" t="s">
        <v>639</v>
      </c>
      <c r="C107" s="581"/>
      <c r="D107" s="581"/>
      <c r="E107" s="581"/>
      <c r="F107" s="582"/>
      <c r="G107" s="178"/>
      <c r="H107" s="181"/>
    </row>
    <row r="108" spans="1:8" s="180" customFormat="1" ht="18" customHeight="1" x14ac:dyDescent="0.25">
      <c r="A108" s="174"/>
      <c r="B108" s="205" t="s">
        <v>638</v>
      </c>
      <c r="C108" s="206" t="s">
        <v>579</v>
      </c>
      <c r="D108" s="207" t="s">
        <v>641</v>
      </c>
      <c r="E108" s="568">
        <v>3</v>
      </c>
      <c r="F108" s="569"/>
      <c r="G108" s="178"/>
      <c r="H108" s="181"/>
    </row>
    <row r="109" spans="1:8" s="180" customFormat="1" ht="18" customHeight="1" x14ac:dyDescent="0.25">
      <c r="A109" s="174"/>
      <c r="B109" s="208" t="s">
        <v>549</v>
      </c>
      <c r="C109" s="209" t="s">
        <v>588</v>
      </c>
      <c r="D109" s="210" t="s">
        <v>550</v>
      </c>
      <c r="E109" s="583" t="s">
        <v>593</v>
      </c>
      <c r="F109" s="584"/>
      <c r="G109" s="178"/>
      <c r="H109" s="181"/>
    </row>
    <row r="110" spans="1:8" s="213" customFormat="1" ht="13.95" customHeight="1" x14ac:dyDescent="0.25">
      <c r="A110" s="211"/>
      <c r="B110" s="212"/>
      <c r="C110" s="211"/>
      <c r="D110" s="211"/>
      <c r="E110" s="211"/>
      <c r="F110" s="211"/>
      <c r="G110" s="178"/>
      <c r="H110" s="181"/>
    </row>
    <row r="111" spans="1:8" s="186" customFormat="1" ht="25.2" customHeight="1" x14ac:dyDescent="0.25">
      <c r="A111" s="187"/>
      <c r="B111" s="428" t="s">
        <v>42</v>
      </c>
      <c r="C111" s="412"/>
      <c r="D111" s="412"/>
      <c r="E111" s="412"/>
      <c r="F111" s="412"/>
      <c r="G111" s="178"/>
      <c r="H111" s="181"/>
    </row>
    <row r="112" spans="1:8" s="213" customFormat="1" ht="13.95" customHeight="1" x14ac:dyDescent="0.25">
      <c r="A112" s="211"/>
      <c r="B112" s="211"/>
      <c r="C112" s="211"/>
      <c r="D112" s="211"/>
      <c r="E112" s="211"/>
      <c r="F112" s="211"/>
      <c r="G112" s="178"/>
      <c r="H112" s="181"/>
    </row>
    <row r="113" spans="1:8" s="180" customFormat="1" ht="31.95" customHeight="1" x14ac:dyDescent="0.25">
      <c r="A113" s="174"/>
      <c r="B113" s="200" t="s">
        <v>548</v>
      </c>
      <c r="C113" s="572" t="s">
        <v>1795</v>
      </c>
      <c r="D113" s="572"/>
      <c r="E113" s="572"/>
      <c r="F113" s="573"/>
      <c r="G113" s="178"/>
      <c r="H113" s="181"/>
    </row>
    <row r="114" spans="1:8" s="180" customFormat="1" ht="19.95" customHeight="1" x14ac:dyDescent="0.25">
      <c r="A114" s="174"/>
      <c r="B114" s="201" t="s">
        <v>547</v>
      </c>
      <c r="C114" s="564" t="s">
        <v>854</v>
      </c>
      <c r="D114" s="564"/>
      <c r="E114" s="564"/>
      <c r="F114" s="565"/>
      <c r="G114" s="178"/>
      <c r="H114" s="181"/>
    </row>
    <row r="115" spans="1:8" s="180" customFormat="1" ht="18" customHeight="1" x14ac:dyDescent="0.25">
      <c r="A115" s="174"/>
      <c r="B115" s="214" t="s">
        <v>1946</v>
      </c>
      <c r="C115" s="589" t="s">
        <v>640</v>
      </c>
      <c r="D115" s="589"/>
      <c r="E115" s="589"/>
      <c r="F115" s="590"/>
      <c r="G115" s="178"/>
      <c r="H115" s="181"/>
    </row>
    <row r="116" spans="1:8" s="180" customFormat="1" ht="18" customHeight="1" x14ac:dyDescent="0.25">
      <c r="A116" s="174"/>
      <c r="B116" s="214" t="s">
        <v>1947</v>
      </c>
      <c r="C116" s="589"/>
      <c r="D116" s="589"/>
      <c r="E116" s="589"/>
      <c r="F116" s="590"/>
      <c r="G116" s="178"/>
      <c r="H116" s="181"/>
    </row>
    <row r="117" spans="1:8" s="180" customFormat="1" ht="18" customHeight="1" x14ac:dyDescent="0.25">
      <c r="A117" s="174"/>
      <c r="B117" s="214" t="s">
        <v>1948</v>
      </c>
      <c r="C117" s="589"/>
      <c r="D117" s="589"/>
      <c r="E117" s="589"/>
      <c r="F117" s="590"/>
      <c r="G117" s="178"/>
      <c r="H117" s="181"/>
    </row>
    <row r="118" spans="1:8" s="180" customFormat="1" ht="18" customHeight="1" x14ac:dyDescent="0.25">
      <c r="A118" s="174"/>
      <c r="B118" s="214" t="s">
        <v>55</v>
      </c>
      <c r="C118" s="589"/>
      <c r="D118" s="589"/>
      <c r="E118" s="589"/>
      <c r="F118" s="590"/>
      <c r="G118" s="178"/>
      <c r="H118" s="181"/>
    </row>
    <row r="119" spans="1:8" s="180" customFormat="1" ht="18" customHeight="1" x14ac:dyDescent="0.25">
      <c r="A119" s="174"/>
      <c r="B119" s="214" t="s">
        <v>43</v>
      </c>
      <c r="C119" s="589"/>
      <c r="D119" s="589"/>
      <c r="E119" s="589"/>
      <c r="F119" s="590"/>
      <c r="G119" s="178"/>
      <c r="H119" s="181"/>
    </row>
    <row r="120" spans="1:8" s="180" customFormat="1" ht="18" customHeight="1" x14ac:dyDescent="0.25">
      <c r="A120" s="174"/>
      <c r="B120" s="580" t="s">
        <v>639</v>
      </c>
      <c r="C120" s="581"/>
      <c r="D120" s="581"/>
      <c r="E120" s="581"/>
      <c r="F120" s="582"/>
      <c r="G120" s="178"/>
      <c r="H120" s="181"/>
    </row>
    <row r="121" spans="1:8" s="180" customFormat="1" ht="18" customHeight="1" x14ac:dyDescent="0.25">
      <c r="A121" s="174"/>
      <c r="B121" s="205" t="s">
        <v>638</v>
      </c>
      <c r="C121" s="206" t="s">
        <v>574</v>
      </c>
      <c r="D121" s="207" t="s">
        <v>641</v>
      </c>
      <c r="E121" s="568" t="s">
        <v>589</v>
      </c>
      <c r="F121" s="569"/>
      <c r="G121" s="178"/>
      <c r="H121" s="181"/>
    </row>
    <row r="122" spans="1:8" s="180" customFormat="1" ht="18" customHeight="1" x14ac:dyDescent="0.25">
      <c r="A122" s="174"/>
      <c r="B122" s="208" t="s">
        <v>549</v>
      </c>
      <c r="C122" s="209" t="s">
        <v>590</v>
      </c>
      <c r="D122" s="210" t="s">
        <v>550</v>
      </c>
      <c r="E122" s="583" t="s">
        <v>592</v>
      </c>
      <c r="F122" s="584"/>
      <c r="G122" s="178"/>
      <c r="H122" s="181"/>
    </row>
    <row r="123" spans="1:8" s="180" customFormat="1" ht="18" customHeight="1" x14ac:dyDescent="0.25">
      <c r="A123" s="174"/>
      <c r="B123" s="215"/>
      <c r="C123" s="216"/>
      <c r="D123" s="215"/>
      <c r="E123" s="217"/>
      <c r="F123" s="217"/>
      <c r="G123" s="178"/>
      <c r="H123" s="181"/>
    </row>
    <row r="124" spans="1:8" s="180" customFormat="1" ht="25.95" customHeight="1" x14ac:dyDescent="0.4">
      <c r="A124" s="191"/>
      <c r="B124" s="218" t="s">
        <v>573</v>
      </c>
      <c r="C124" s="218"/>
      <c r="D124" s="218"/>
      <c r="E124" s="218"/>
      <c r="F124" s="218"/>
      <c r="G124" s="178"/>
      <c r="H124" s="181"/>
    </row>
    <row r="125" spans="1:8" s="220" customFormat="1" ht="13.95" customHeight="1" x14ac:dyDescent="0.25">
      <c r="A125" s="219"/>
      <c r="C125" s="219"/>
      <c r="D125" s="219"/>
      <c r="E125" s="219"/>
      <c r="F125" s="219"/>
      <c r="G125" s="178"/>
      <c r="H125" s="181"/>
    </row>
    <row r="126" spans="1:8" s="186" customFormat="1" ht="25.2" customHeight="1" x14ac:dyDescent="0.25">
      <c r="A126" s="187"/>
      <c r="B126" s="428" t="s">
        <v>647</v>
      </c>
      <c r="C126" s="412"/>
      <c r="D126" s="412"/>
      <c r="E126" s="412"/>
      <c r="F126" s="412"/>
      <c r="G126" s="178"/>
      <c r="H126" s="181"/>
    </row>
    <row r="127" spans="1:8" s="220" customFormat="1" ht="13.95" customHeight="1" x14ac:dyDescent="0.25">
      <c r="A127" s="219"/>
      <c r="C127" s="219"/>
      <c r="D127" s="219"/>
      <c r="E127" s="219"/>
      <c r="F127" s="219"/>
      <c r="G127" s="178"/>
      <c r="H127" s="181"/>
    </row>
    <row r="128" spans="1:8" s="180" customFormat="1" ht="31.95" customHeight="1" x14ac:dyDescent="0.25">
      <c r="A128" s="174"/>
      <c r="B128" s="200" t="s">
        <v>548</v>
      </c>
      <c r="C128" s="572" t="s">
        <v>866</v>
      </c>
      <c r="D128" s="572"/>
      <c r="E128" s="572"/>
      <c r="F128" s="573"/>
      <c r="G128" s="178"/>
      <c r="H128" s="181"/>
    </row>
    <row r="129" spans="1:8" s="180" customFormat="1" ht="19.95" customHeight="1" x14ac:dyDescent="0.25">
      <c r="A129" s="174"/>
      <c r="B129" s="201" t="s">
        <v>547</v>
      </c>
      <c r="C129" s="564" t="s">
        <v>854</v>
      </c>
      <c r="D129" s="564"/>
      <c r="E129" s="564"/>
      <c r="F129" s="565"/>
      <c r="G129" s="178"/>
      <c r="H129" s="181"/>
    </row>
    <row r="130" spans="1:8" s="180" customFormat="1" ht="14.4" customHeight="1" x14ac:dyDescent="0.25">
      <c r="A130" s="174"/>
      <c r="B130" s="221" t="s">
        <v>1757</v>
      </c>
      <c r="C130" s="222"/>
      <c r="D130" s="223"/>
      <c r="E130" s="223"/>
      <c r="F130" s="224"/>
      <c r="G130" s="178"/>
      <c r="H130" s="181"/>
    </row>
    <row r="131" spans="1:8" s="180" customFormat="1" ht="13.95" customHeight="1" x14ac:dyDescent="0.25">
      <c r="A131" s="174"/>
      <c r="B131" s="221" t="s">
        <v>210</v>
      </c>
      <c r="C131" s="225"/>
      <c r="D131" s="226"/>
      <c r="E131" s="226"/>
      <c r="F131" s="227"/>
      <c r="G131" s="178"/>
      <c r="H131" s="181"/>
    </row>
    <row r="132" spans="1:8" s="180" customFormat="1" ht="13.95" customHeight="1" x14ac:dyDescent="0.25">
      <c r="A132" s="174"/>
      <c r="B132" s="221" t="s">
        <v>212</v>
      </c>
      <c r="C132" s="225"/>
      <c r="D132" s="226"/>
      <c r="E132" s="226"/>
      <c r="F132" s="227"/>
      <c r="G132" s="178"/>
      <c r="H132" s="181"/>
    </row>
    <row r="133" spans="1:8" s="180" customFormat="1" ht="13.95" customHeight="1" x14ac:dyDescent="0.25">
      <c r="A133" s="174"/>
      <c r="B133" s="221" t="s">
        <v>516</v>
      </c>
      <c r="C133" s="225"/>
      <c r="D133" s="226"/>
      <c r="E133" s="226"/>
      <c r="F133" s="227"/>
      <c r="G133" s="178"/>
      <c r="H133" s="181"/>
    </row>
    <row r="134" spans="1:8" s="180" customFormat="1" ht="13.95" customHeight="1" x14ac:dyDescent="0.25">
      <c r="A134" s="174"/>
      <c r="B134" s="221" t="s">
        <v>214</v>
      </c>
      <c r="C134" s="225"/>
      <c r="D134" s="226"/>
      <c r="E134" s="226"/>
      <c r="F134" s="227"/>
      <c r="G134" s="178"/>
      <c r="H134" s="181"/>
    </row>
    <row r="135" spans="1:8" s="180" customFormat="1" ht="13.95" customHeight="1" x14ac:dyDescent="0.25">
      <c r="A135" s="174"/>
      <c r="B135" s="221" t="s">
        <v>1758</v>
      </c>
      <c r="C135" s="225"/>
      <c r="D135" s="226"/>
      <c r="E135" s="226"/>
      <c r="F135" s="227"/>
      <c r="G135" s="178"/>
      <c r="H135" s="181"/>
    </row>
    <row r="136" spans="1:8" s="180" customFormat="1" ht="13.95" customHeight="1" x14ac:dyDescent="0.25">
      <c r="A136" s="174"/>
      <c r="B136" s="221" t="s">
        <v>274</v>
      </c>
      <c r="C136" s="225"/>
      <c r="D136" s="226"/>
      <c r="E136" s="226"/>
      <c r="F136" s="227"/>
      <c r="G136" s="178"/>
      <c r="H136" s="181"/>
    </row>
    <row r="137" spans="1:8" s="180" customFormat="1" ht="13.95" customHeight="1" x14ac:dyDescent="0.25">
      <c r="A137" s="174"/>
      <c r="B137" s="221" t="s">
        <v>251</v>
      </c>
      <c r="C137" s="225"/>
      <c r="D137" s="226"/>
      <c r="E137" s="226"/>
      <c r="F137" s="227"/>
      <c r="G137" s="178"/>
      <c r="H137" s="181"/>
    </row>
    <row r="138" spans="1:8" s="180" customFormat="1" ht="13.95" customHeight="1" x14ac:dyDescent="0.25">
      <c r="A138" s="174"/>
      <c r="B138" s="221" t="s">
        <v>265</v>
      </c>
      <c r="C138" s="225"/>
      <c r="D138" s="226"/>
      <c r="E138" s="226"/>
      <c r="F138" s="227"/>
      <c r="G138" s="178"/>
      <c r="H138" s="181"/>
    </row>
    <row r="139" spans="1:8" s="180" customFormat="1" ht="13.95" customHeight="1" x14ac:dyDescent="0.25">
      <c r="A139" s="174"/>
      <c r="B139" s="221" t="s">
        <v>241</v>
      </c>
      <c r="C139" s="225"/>
      <c r="D139" s="226"/>
      <c r="E139" s="226"/>
      <c r="F139" s="227"/>
      <c r="G139" s="178"/>
      <c r="H139" s="181"/>
    </row>
    <row r="140" spans="1:8" s="180" customFormat="1" ht="13.95" customHeight="1" x14ac:dyDescent="0.25">
      <c r="A140" s="174"/>
      <c r="B140" s="221" t="s">
        <v>231</v>
      </c>
      <c r="C140" s="635" t="s">
        <v>640</v>
      </c>
      <c r="D140" s="636"/>
      <c r="E140" s="636"/>
      <c r="F140" s="637"/>
      <c r="G140" s="178"/>
      <c r="H140" s="181"/>
    </row>
    <row r="141" spans="1:8" s="180" customFormat="1" ht="13.95" customHeight="1" x14ac:dyDescent="0.25">
      <c r="A141" s="174"/>
      <c r="B141" s="221" t="s">
        <v>284</v>
      </c>
      <c r="C141" s="225"/>
      <c r="D141" s="226"/>
      <c r="E141" s="226"/>
      <c r="F141" s="227"/>
      <c r="G141" s="178"/>
      <c r="H141" s="181"/>
    </row>
    <row r="142" spans="1:8" s="180" customFormat="1" ht="13.95" customHeight="1" x14ac:dyDescent="0.25">
      <c r="A142" s="174"/>
      <c r="B142" s="221" t="s">
        <v>306</v>
      </c>
      <c r="C142" s="225"/>
      <c r="D142" s="226"/>
      <c r="E142" s="226"/>
      <c r="F142" s="227"/>
      <c r="G142" s="178"/>
      <c r="H142" s="181"/>
    </row>
    <row r="143" spans="1:8" s="180" customFormat="1" ht="13.95" customHeight="1" x14ac:dyDescent="0.25">
      <c r="A143" s="174"/>
      <c r="B143" s="221" t="s">
        <v>328</v>
      </c>
      <c r="C143" s="225"/>
      <c r="D143" s="226"/>
      <c r="E143" s="226"/>
      <c r="F143" s="227"/>
      <c r="G143" s="178"/>
      <c r="H143" s="181"/>
    </row>
    <row r="144" spans="1:8" s="180" customFormat="1" ht="13.95" customHeight="1" x14ac:dyDescent="0.25">
      <c r="A144" s="174"/>
      <c r="B144" s="221" t="s">
        <v>348</v>
      </c>
      <c r="C144" s="225"/>
      <c r="D144" s="226"/>
      <c r="E144" s="226"/>
      <c r="F144" s="227"/>
      <c r="G144" s="178"/>
      <c r="H144" s="181"/>
    </row>
    <row r="145" spans="1:8" s="180" customFormat="1" ht="13.95" customHeight="1" x14ac:dyDescent="0.25">
      <c r="A145" s="174"/>
      <c r="B145" s="221" t="s">
        <v>368</v>
      </c>
      <c r="C145" s="225"/>
      <c r="D145" s="226"/>
      <c r="E145" s="226"/>
      <c r="F145" s="227"/>
      <c r="G145" s="178"/>
      <c r="H145" s="181"/>
    </row>
    <row r="146" spans="1:8" s="180" customFormat="1" ht="13.95" customHeight="1" x14ac:dyDescent="0.25">
      <c r="A146" s="174"/>
      <c r="B146" s="221" t="s">
        <v>386</v>
      </c>
      <c r="C146" s="225"/>
      <c r="D146" s="226"/>
      <c r="E146" s="226"/>
      <c r="F146" s="227"/>
      <c r="G146" s="178"/>
      <c r="H146" s="181"/>
    </row>
    <row r="147" spans="1:8" s="180" customFormat="1" ht="13.95" customHeight="1" x14ac:dyDescent="0.25">
      <c r="A147" s="174"/>
      <c r="B147" s="221" t="s">
        <v>406</v>
      </c>
      <c r="C147" s="225"/>
      <c r="D147" s="226"/>
      <c r="E147" s="226"/>
      <c r="F147" s="227"/>
      <c r="G147" s="178"/>
      <c r="H147" s="181"/>
    </row>
    <row r="148" spans="1:8" s="180" customFormat="1" ht="13.95" customHeight="1" x14ac:dyDescent="0.25">
      <c r="A148" s="174"/>
      <c r="B148" s="221" t="s">
        <v>426</v>
      </c>
      <c r="C148" s="225"/>
      <c r="D148" s="226"/>
      <c r="E148" s="226"/>
      <c r="F148" s="227"/>
      <c r="G148" s="178"/>
      <c r="H148" s="181"/>
    </row>
    <row r="149" spans="1:8" s="180" customFormat="1" ht="13.95" customHeight="1" x14ac:dyDescent="0.25">
      <c r="A149" s="174"/>
      <c r="B149" s="221" t="s">
        <v>446</v>
      </c>
      <c r="C149" s="225"/>
      <c r="D149" s="226"/>
      <c r="E149" s="226"/>
      <c r="F149" s="227"/>
      <c r="G149" s="178"/>
      <c r="H149" s="181"/>
    </row>
    <row r="150" spans="1:8" s="180" customFormat="1" ht="13.95" customHeight="1" x14ac:dyDescent="0.25">
      <c r="A150" s="174"/>
      <c r="B150" s="221" t="s">
        <v>457</v>
      </c>
      <c r="C150" s="225"/>
      <c r="D150" s="226"/>
      <c r="E150" s="226"/>
      <c r="F150" s="227"/>
      <c r="G150" s="178"/>
      <c r="H150" s="181"/>
    </row>
    <row r="151" spans="1:8" s="180" customFormat="1" ht="13.95" customHeight="1" x14ac:dyDescent="0.25">
      <c r="A151" s="174"/>
      <c r="B151" s="221" t="s">
        <v>468</v>
      </c>
      <c r="C151" s="225"/>
      <c r="D151" s="226"/>
      <c r="E151" s="226"/>
      <c r="F151" s="227"/>
      <c r="G151" s="178"/>
      <c r="H151" s="181"/>
    </row>
    <row r="152" spans="1:8" s="180" customFormat="1" ht="13.95" customHeight="1" x14ac:dyDescent="0.25">
      <c r="A152" s="174"/>
      <c r="B152" s="221" t="s">
        <v>479</v>
      </c>
      <c r="C152" s="225"/>
      <c r="D152" s="226"/>
      <c r="E152" s="226"/>
      <c r="F152" s="227"/>
      <c r="G152" s="178"/>
      <c r="H152" s="181"/>
    </row>
    <row r="153" spans="1:8" s="180" customFormat="1" ht="13.95" customHeight="1" x14ac:dyDescent="0.25">
      <c r="A153" s="174"/>
      <c r="B153" s="221" t="s">
        <v>490</v>
      </c>
      <c r="C153" s="225"/>
      <c r="D153" s="226"/>
      <c r="E153" s="226"/>
      <c r="F153" s="227"/>
      <c r="G153" s="178"/>
      <c r="H153" s="181"/>
    </row>
    <row r="154" spans="1:8" s="180" customFormat="1" ht="13.95" customHeight="1" x14ac:dyDescent="0.25">
      <c r="A154" s="174"/>
      <c r="B154" s="221" t="s">
        <v>501</v>
      </c>
      <c r="C154" s="225"/>
      <c r="D154" s="226"/>
      <c r="E154" s="226"/>
      <c r="F154" s="227"/>
      <c r="G154" s="178"/>
      <c r="H154" s="181"/>
    </row>
    <row r="155" spans="1:8" s="180" customFormat="1" ht="13.95" customHeight="1" x14ac:dyDescent="0.25">
      <c r="A155" s="174"/>
      <c r="B155" s="214"/>
      <c r="C155" s="228"/>
      <c r="D155" s="229"/>
      <c r="E155" s="229"/>
      <c r="F155" s="230"/>
      <c r="G155" s="178"/>
      <c r="H155" s="181"/>
    </row>
    <row r="156" spans="1:8" s="180" customFormat="1" ht="18" customHeight="1" x14ac:dyDescent="0.25">
      <c r="A156" s="174"/>
      <c r="B156" s="580" t="s">
        <v>639</v>
      </c>
      <c r="C156" s="581"/>
      <c r="D156" s="581"/>
      <c r="E156" s="581"/>
      <c r="F156" s="582"/>
      <c r="G156" s="178"/>
      <c r="H156" s="181"/>
    </row>
    <row r="157" spans="1:8" s="180" customFormat="1" ht="18" customHeight="1" x14ac:dyDescent="0.25">
      <c r="A157" s="174"/>
      <c r="B157" s="205" t="s">
        <v>638</v>
      </c>
      <c r="C157" s="206" t="s">
        <v>574</v>
      </c>
      <c r="D157" s="207" t="s">
        <v>641</v>
      </c>
      <c r="E157" s="568" t="s">
        <v>589</v>
      </c>
      <c r="F157" s="569"/>
      <c r="G157" s="178"/>
      <c r="H157" s="181"/>
    </row>
    <row r="158" spans="1:8" s="180" customFormat="1" ht="18" customHeight="1" x14ac:dyDescent="0.25">
      <c r="A158" s="174"/>
      <c r="B158" s="208" t="s">
        <v>549</v>
      </c>
      <c r="C158" s="209" t="s">
        <v>590</v>
      </c>
      <c r="D158" s="210" t="s">
        <v>550</v>
      </c>
      <c r="E158" s="583" t="s">
        <v>594</v>
      </c>
      <c r="F158" s="584"/>
      <c r="G158" s="178"/>
      <c r="H158" s="181"/>
    </row>
    <row r="159" spans="1:8" s="220" customFormat="1" ht="13.95" customHeight="1" x14ac:dyDescent="0.25">
      <c r="A159" s="219"/>
      <c r="C159" s="219"/>
      <c r="D159" s="219"/>
      <c r="E159" s="219"/>
      <c r="F159" s="219"/>
      <c r="G159" s="178"/>
      <c r="H159" s="181"/>
    </row>
    <row r="160" spans="1:8" s="186" customFormat="1" ht="25.2" customHeight="1" x14ac:dyDescent="0.25">
      <c r="A160" s="187"/>
      <c r="B160" s="428" t="s">
        <v>511</v>
      </c>
      <c r="C160" s="410"/>
      <c r="D160" s="410"/>
      <c r="E160" s="411"/>
      <c r="F160" s="411"/>
      <c r="G160" s="178"/>
      <c r="H160" s="181"/>
    </row>
    <row r="161" spans="1:8" s="220" customFormat="1" ht="13.95" customHeight="1" x14ac:dyDescent="0.25">
      <c r="A161" s="219"/>
      <c r="C161" s="219"/>
      <c r="D161" s="219"/>
      <c r="E161" s="219"/>
      <c r="F161" s="219"/>
      <c r="G161" s="178"/>
      <c r="H161" s="181"/>
    </row>
    <row r="162" spans="1:8" s="180" customFormat="1" ht="38.4" customHeight="1" x14ac:dyDescent="0.25">
      <c r="A162" s="174"/>
      <c r="B162" s="200" t="s">
        <v>548</v>
      </c>
      <c r="C162" s="572" t="s">
        <v>1759</v>
      </c>
      <c r="D162" s="572"/>
      <c r="E162" s="572"/>
      <c r="F162" s="573"/>
      <c r="G162" s="178"/>
      <c r="H162" s="181"/>
    </row>
    <row r="163" spans="1:8" s="180" customFormat="1" ht="19.95" customHeight="1" x14ac:dyDescent="0.25">
      <c r="A163" s="174"/>
      <c r="B163" s="201" t="s">
        <v>547</v>
      </c>
      <c r="C163" s="564" t="s">
        <v>854</v>
      </c>
      <c r="D163" s="564"/>
      <c r="E163" s="564"/>
      <c r="F163" s="565"/>
      <c r="G163" s="178"/>
      <c r="H163" s="181"/>
    </row>
    <row r="164" spans="1:8" s="180" customFormat="1" ht="13.95" customHeight="1" x14ac:dyDescent="0.25">
      <c r="A164" s="174"/>
      <c r="B164" s="231"/>
      <c r="C164" s="574"/>
      <c r="D164" s="574"/>
      <c r="E164" s="574"/>
      <c r="F164" s="645"/>
      <c r="G164" s="178"/>
      <c r="H164" s="181"/>
    </row>
    <row r="165" spans="1:8" s="180" customFormat="1" ht="13.95" customHeight="1" x14ac:dyDescent="0.25">
      <c r="A165" s="174"/>
      <c r="B165" s="232" t="s">
        <v>591</v>
      </c>
      <c r="C165" s="648" t="s">
        <v>577</v>
      </c>
      <c r="D165" s="648"/>
      <c r="E165" s="648"/>
      <c r="F165" s="649"/>
      <c r="G165" s="178"/>
      <c r="H165" s="181"/>
    </row>
    <row r="166" spans="1:8" s="180" customFormat="1" ht="13.95" customHeight="1" x14ac:dyDescent="0.25">
      <c r="A166" s="174"/>
      <c r="B166" s="233"/>
      <c r="C166" s="646"/>
      <c r="D166" s="646"/>
      <c r="E166" s="646"/>
      <c r="F166" s="647"/>
      <c r="G166" s="178"/>
      <c r="H166" s="181"/>
    </row>
    <row r="167" spans="1:8" s="180" customFormat="1" ht="18" customHeight="1" x14ac:dyDescent="0.25">
      <c r="A167" s="174"/>
      <c r="B167" s="580" t="s">
        <v>639</v>
      </c>
      <c r="C167" s="581"/>
      <c r="D167" s="581"/>
      <c r="E167" s="581"/>
      <c r="F167" s="582"/>
      <c r="G167" s="178"/>
      <c r="H167" s="181"/>
    </row>
    <row r="168" spans="1:8" s="180" customFormat="1" ht="18" customHeight="1" x14ac:dyDescent="0.25">
      <c r="A168" s="174"/>
      <c r="B168" s="205" t="s">
        <v>638</v>
      </c>
      <c r="C168" s="206" t="s">
        <v>574</v>
      </c>
      <c r="D168" s="207" t="s">
        <v>641</v>
      </c>
      <c r="E168" s="568" t="s">
        <v>589</v>
      </c>
      <c r="F168" s="569"/>
      <c r="G168" s="178"/>
      <c r="H168" s="181"/>
    </row>
    <row r="169" spans="1:8" s="180" customFormat="1" ht="18" customHeight="1" x14ac:dyDescent="0.25">
      <c r="A169" s="174"/>
      <c r="B169" s="234" t="s">
        <v>549</v>
      </c>
      <c r="C169" s="235" t="s">
        <v>590</v>
      </c>
      <c r="D169" s="236" t="s">
        <v>550</v>
      </c>
      <c r="E169" s="570" t="s">
        <v>594</v>
      </c>
      <c r="F169" s="571"/>
      <c r="G169" s="178"/>
      <c r="H169" s="181"/>
    </row>
    <row r="170" spans="1:8" s="180" customFormat="1" ht="18" customHeight="1" x14ac:dyDescent="0.25">
      <c r="A170" s="174"/>
      <c r="B170" s="215"/>
      <c r="C170" s="216"/>
      <c r="D170" s="237"/>
      <c r="E170" s="217"/>
      <c r="F170" s="217"/>
      <c r="G170" s="178"/>
      <c r="H170" s="181"/>
    </row>
    <row r="171" spans="1:8" s="180" customFormat="1" ht="25.95" customHeight="1" x14ac:dyDescent="0.4">
      <c r="A171" s="191"/>
      <c r="B171" s="238" t="s">
        <v>1787</v>
      </c>
      <c r="C171" s="238"/>
      <c r="D171" s="238"/>
      <c r="E171" s="238"/>
      <c r="F171" s="238"/>
      <c r="G171" s="178"/>
      <c r="H171" s="181"/>
    </row>
    <row r="172" spans="1:8" s="213" customFormat="1" ht="13.95" customHeight="1" x14ac:dyDescent="0.25">
      <c r="A172" s="211"/>
      <c r="B172" s="220"/>
      <c r="C172" s="219"/>
      <c r="D172" s="219"/>
      <c r="E172" s="219"/>
      <c r="F172" s="219"/>
      <c r="G172" s="178"/>
      <c r="H172" s="181"/>
    </row>
    <row r="173" spans="1:8" s="180" customFormat="1" ht="21" customHeight="1" x14ac:dyDescent="0.35">
      <c r="A173" s="239"/>
      <c r="B173" s="218" t="s">
        <v>556</v>
      </c>
      <c r="C173" s="218"/>
      <c r="D173" s="218"/>
      <c r="E173" s="218"/>
      <c r="F173" s="218"/>
      <c r="G173" s="178"/>
      <c r="H173" s="181"/>
    </row>
    <row r="174" spans="1:8" s="213" customFormat="1" ht="13.95" customHeight="1" x14ac:dyDescent="0.25">
      <c r="A174" s="211"/>
      <c r="B174" s="220"/>
      <c r="C174" s="219"/>
      <c r="D174" s="219"/>
      <c r="E174" s="219"/>
      <c r="F174" s="219"/>
      <c r="G174" s="178"/>
      <c r="H174" s="181"/>
    </row>
    <row r="175" spans="1:8" s="180" customFormat="1" ht="25.2" customHeight="1" x14ac:dyDescent="0.25">
      <c r="A175" s="174"/>
      <c r="B175" s="428" t="s">
        <v>26</v>
      </c>
      <c r="C175" s="413"/>
      <c r="D175" s="413"/>
      <c r="E175" s="413"/>
      <c r="F175" s="413"/>
      <c r="G175" s="178"/>
      <c r="H175" s="181"/>
    </row>
    <row r="176" spans="1:8" s="213" customFormat="1" ht="13.95" customHeight="1" x14ac:dyDescent="0.25">
      <c r="A176" s="211"/>
      <c r="B176" s="220"/>
      <c r="C176" s="219"/>
      <c r="D176" s="219"/>
      <c r="E176" s="219"/>
      <c r="F176" s="219"/>
      <c r="G176" s="178"/>
      <c r="H176" s="181"/>
    </row>
    <row r="177" spans="1:8" s="180" customFormat="1" ht="31.95" customHeight="1" x14ac:dyDescent="0.25">
      <c r="A177" s="174"/>
      <c r="B177" s="200" t="s">
        <v>548</v>
      </c>
      <c r="C177" s="572" t="s">
        <v>1760</v>
      </c>
      <c r="D177" s="572"/>
      <c r="E177" s="572"/>
      <c r="F177" s="573"/>
      <c r="G177" s="178"/>
      <c r="H177" s="181"/>
    </row>
    <row r="178" spans="1:8" s="180" customFormat="1" ht="19.95" customHeight="1" x14ac:dyDescent="0.25">
      <c r="A178" s="174"/>
      <c r="B178" s="201" t="s">
        <v>547</v>
      </c>
      <c r="C178" s="564" t="s">
        <v>854</v>
      </c>
      <c r="D178" s="564"/>
      <c r="E178" s="564"/>
      <c r="F178" s="565"/>
      <c r="G178" s="178"/>
      <c r="H178" s="181"/>
    </row>
    <row r="179" spans="1:8" s="180" customFormat="1" ht="18" customHeight="1" x14ac:dyDescent="0.25">
      <c r="A179" s="174"/>
      <c r="B179" s="221" t="s">
        <v>0</v>
      </c>
      <c r="C179" s="591"/>
      <c r="D179" s="591"/>
      <c r="E179" s="591"/>
      <c r="F179" s="592"/>
      <c r="G179" s="178"/>
      <c r="H179" s="181"/>
    </row>
    <row r="180" spans="1:8" s="180" customFormat="1" ht="13.95" customHeight="1" x14ac:dyDescent="0.25">
      <c r="A180" s="174"/>
      <c r="B180" s="221"/>
      <c r="C180" s="591"/>
      <c r="D180" s="591"/>
      <c r="E180" s="591"/>
      <c r="F180" s="592"/>
      <c r="G180" s="178"/>
      <c r="H180" s="181"/>
    </row>
    <row r="181" spans="1:8" s="180" customFormat="1" ht="18" customHeight="1" x14ac:dyDescent="0.25">
      <c r="A181" s="174"/>
      <c r="B181" s="580" t="s">
        <v>639</v>
      </c>
      <c r="C181" s="581"/>
      <c r="D181" s="581"/>
      <c r="E181" s="581"/>
      <c r="F181" s="582"/>
      <c r="G181" s="178"/>
      <c r="H181" s="181"/>
    </row>
    <row r="182" spans="1:8" s="180" customFormat="1" ht="18" customHeight="1" x14ac:dyDescent="0.25">
      <c r="A182" s="174"/>
      <c r="B182" s="205" t="s">
        <v>638</v>
      </c>
      <c r="C182" s="206" t="s">
        <v>574</v>
      </c>
      <c r="D182" s="207" t="s">
        <v>641</v>
      </c>
      <c r="E182" s="568" t="s">
        <v>589</v>
      </c>
      <c r="F182" s="569"/>
      <c r="G182" s="178"/>
      <c r="H182" s="181"/>
    </row>
    <row r="183" spans="1:8" s="180" customFormat="1" ht="18" customHeight="1" x14ac:dyDescent="0.25">
      <c r="A183" s="174"/>
      <c r="B183" s="208" t="s">
        <v>549</v>
      </c>
      <c r="C183" s="209" t="s">
        <v>590</v>
      </c>
      <c r="D183" s="210" t="s">
        <v>550</v>
      </c>
      <c r="E183" s="583" t="s">
        <v>608</v>
      </c>
      <c r="F183" s="584"/>
      <c r="G183" s="178"/>
      <c r="H183" s="181"/>
    </row>
    <row r="184" spans="1:8" s="213" customFormat="1" ht="13.95" customHeight="1" x14ac:dyDescent="0.25">
      <c r="A184" s="211"/>
      <c r="C184" s="211"/>
      <c r="D184" s="240"/>
      <c r="E184" s="240"/>
      <c r="F184" s="241"/>
      <c r="G184" s="178"/>
      <c r="H184" s="181"/>
    </row>
    <row r="185" spans="1:8" s="180" customFormat="1" ht="25.2" customHeight="1" x14ac:dyDescent="0.25">
      <c r="A185" s="174"/>
      <c r="B185" s="428" t="s">
        <v>178</v>
      </c>
      <c r="C185" s="410"/>
      <c r="D185" s="410"/>
      <c r="E185" s="411"/>
      <c r="F185" s="411"/>
      <c r="G185" s="178"/>
      <c r="H185" s="181"/>
    </row>
    <row r="186" spans="1:8" s="213" customFormat="1" ht="13.95" customHeight="1" x14ac:dyDescent="0.25">
      <c r="A186" s="211"/>
      <c r="B186" s="220"/>
      <c r="C186" s="219"/>
      <c r="D186" s="219"/>
      <c r="E186" s="219"/>
      <c r="F186" s="219"/>
      <c r="G186" s="178"/>
      <c r="H186" s="181"/>
    </row>
    <row r="187" spans="1:8" s="180" customFormat="1" ht="37.200000000000003" customHeight="1" x14ac:dyDescent="0.25">
      <c r="A187" s="174"/>
      <c r="B187" s="200" t="s">
        <v>548</v>
      </c>
      <c r="C187" s="617" t="s">
        <v>1761</v>
      </c>
      <c r="D187" s="618"/>
      <c r="E187" s="618"/>
      <c r="F187" s="619"/>
      <c r="G187" s="178"/>
      <c r="H187" s="181"/>
    </row>
    <row r="188" spans="1:8" s="180" customFormat="1" ht="19.95" customHeight="1" x14ac:dyDescent="0.25">
      <c r="A188" s="174"/>
      <c r="B188" s="201" t="s">
        <v>547</v>
      </c>
      <c r="C188" s="623" t="s">
        <v>854</v>
      </c>
      <c r="D188" s="624"/>
      <c r="E188" s="624"/>
      <c r="F188" s="625"/>
      <c r="G188" s="178"/>
      <c r="H188" s="181"/>
    </row>
    <row r="189" spans="1:8" s="180" customFormat="1" ht="16.95" customHeight="1" x14ac:dyDescent="0.25">
      <c r="A189" s="174"/>
      <c r="B189" s="242" t="s">
        <v>1853</v>
      </c>
      <c r="C189" s="626" t="s">
        <v>1950</v>
      </c>
      <c r="D189" s="638"/>
      <c r="E189" s="638"/>
      <c r="F189" s="639"/>
      <c r="G189" s="178"/>
      <c r="H189" s="181"/>
    </row>
    <row r="190" spans="1:8" s="180" customFormat="1" ht="16.95" customHeight="1" x14ac:dyDescent="0.25">
      <c r="A190" s="174"/>
      <c r="B190" s="242" t="s">
        <v>1854</v>
      </c>
      <c r="C190" s="640"/>
      <c r="D190" s="641"/>
      <c r="E190" s="641"/>
      <c r="F190" s="642"/>
      <c r="G190" s="178"/>
      <c r="H190" s="181"/>
    </row>
    <row r="191" spans="1:8" s="180" customFormat="1" ht="16.95" customHeight="1" x14ac:dyDescent="0.25">
      <c r="A191" s="174"/>
      <c r="B191" s="242" t="s">
        <v>1855</v>
      </c>
      <c r="C191" s="640"/>
      <c r="D191" s="641"/>
      <c r="E191" s="641"/>
      <c r="F191" s="642"/>
      <c r="G191" s="178"/>
      <c r="H191" s="181"/>
    </row>
    <row r="192" spans="1:8" s="180" customFormat="1" ht="16.95" customHeight="1" x14ac:dyDescent="0.25">
      <c r="A192" s="174"/>
      <c r="B192" s="242" t="s">
        <v>1856</v>
      </c>
      <c r="C192" s="640"/>
      <c r="D192" s="641"/>
      <c r="E192" s="641"/>
      <c r="F192" s="642"/>
      <c r="G192" s="178"/>
      <c r="H192" s="181"/>
    </row>
    <row r="193" spans="1:8" s="180" customFormat="1" ht="16.95" customHeight="1" x14ac:dyDescent="0.25">
      <c r="A193" s="174"/>
      <c r="B193" s="242" t="s">
        <v>1857</v>
      </c>
      <c r="C193" s="640"/>
      <c r="D193" s="641"/>
      <c r="E193" s="641"/>
      <c r="F193" s="642"/>
      <c r="G193" s="178"/>
      <c r="H193" s="181"/>
    </row>
    <row r="194" spans="1:8" s="180" customFormat="1" ht="16.95" customHeight="1" x14ac:dyDescent="0.25">
      <c r="A194" s="174"/>
      <c r="B194" s="242" t="s">
        <v>1858</v>
      </c>
      <c r="C194" s="640"/>
      <c r="D194" s="641"/>
      <c r="E194" s="641"/>
      <c r="F194" s="642"/>
      <c r="G194" s="178"/>
      <c r="H194" s="181"/>
    </row>
    <row r="195" spans="1:8" s="180" customFormat="1" ht="16.95" customHeight="1" x14ac:dyDescent="0.25">
      <c r="A195" s="174"/>
      <c r="B195" s="242" t="s">
        <v>1859</v>
      </c>
      <c r="C195" s="640"/>
      <c r="D195" s="641"/>
      <c r="E195" s="641"/>
      <c r="F195" s="642"/>
      <c r="G195" s="178"/>
      <c r="H195" s="181"/>
    </row>
    <row r="196" spans="1:8" s="180" customFormat="1" ht="16.95" customHeight="1" x14ac:dyDescent="0.25">
      <c r="A196" s="174"/>
      <c r="B196" s="242" t="s">
        <v>1860</v>
      </c>
      <c r="C196" s="640"/>
      <c r="D196" s="641"/>
      <c r="E196" s="641"/>
      <c r="F196" s="642"/>
      <c r="G196" s="178"/>
      <c r="H196" s="181"/>
    </row>
    <row r="197" spans="1:8" s="180" customFormat="1" ht="16.95" customHeight="1" x14ac:dyDescent="0.25">
      <c r="A197" s="174"/>
      <c r="B197" s="242" t="s">
        <v>1861</v>
      </c>
      <c r="C197" s="640"/>
      <c r="D197" s="641"/>
      <c r="E197" s="641"/>
      <c r="F197" s="642"/>
      <c r="G197" s="178"/>
      <c r="H197" s="181"/>
    </row>
    <row r="198" spans="1:8" s="180" customFormat="1" ht="16.95" customHeight="1" x14ac:dyDescent="0.25">
      <c r="A198" s="174"/>
      <c r="B198" s="242" t="s">
        <v>1862</v>
      </c>
      <c r="C198" s="640"/>
      <c r="D198" s="641"/>
      <c r="E198" s="641"/>
      <c r="F198" s="642"/>
      <c r="G198" s="178"/>
      <c r="H198" s="181"/>
    </row>
    <row r="199" spans="1:8" s="180" customFormat="1" ht="16.95" customHeight="1" x14ac:dyDescent="0.25">
      <c r="A199" s="174"/>
      <c r="B199" s="242" t="s">
        <v>1863</v>
      </c>
      <c r="C199" s="640"/>
      <c r="D199" s="641"/>
      <c r="E199" s="641"/>
      <c r="F199" s="642"/>
      <c r="G199" s="178"/>
      <c r="H199" s="181"/>
    </row>
    <row r="200" spans="1:8" s="180" customFormat="1" ht="16.95" customHeight="1" x14ac:dyDescent="0.25">
      <c r="A200" s="174"/>
      <c r="B200" s="242" t="s">
        <v>1864</v>
      </c>
      <c r="C200" s="640"/>
      <c r="D200" s="641"/>
      <c r="E200" s="641"/>
      <c r="F200" s="642"/>
      <c r="G200" s="178"/>
      <c r="H200" s="181"/>
    </row>
    <row r="201" spans="1:8" s="180" customFormat="1" ht="16.95" customHeight="1" x14ac:dyDescent="0.25">
      <c r="A201" s="174"/>
      <c r="B201" s="242" t="s">
        <v>1865</v>
      </c>
      <c r="C201" s="640"/>
      <c r="D201" s="641"/>
      <c r="E201" s="641"/>
      <c r="F201" s="642"/>
      <c r="G201" s="178"/>
      <c r="H201" s="181"/>
    </row>
    <row r="202" spans="1:8" s="180" customFormat="1" ht="18" customHeight="1" x14ac:dyDescent="0.25">
      <c r="A202" s="174"/>
      <c r="B202" s="580" t="s">
        <v>639</v>
      </c>
      <c r="C202" s="581"/>
      <c r="D202" s="581"/>
      <c r="E202" s="581"/>
      <c r="F202" s="582"/>
      <c r="G202" s="178"/>
      <c r="H202" s="181"/>
    </row>
    <row r="203" spans="1:8" s="180" customFormat="1" ht="18" customHeight="1" x14ac:dyDescent="0.25">
      <c r="A203" s="174"/>
      <c r="B203" s="205" t="s">
        <v>638</v>
      </c>
      <c r="C203" s="206" t="s">
        <v>574</v>
      </c>
      <c r="D203" s="207" t="s">
        <v>641</v>
      </c>
      <c r="E203" s="568" t="s">
        <v>589</v>
      </c>
      <c r="F203" s="569"/>
      <c r="G203" s="178"/>
      <c r="H203" s="181"/>
    </row>
    <row r="204" spans="1:8" s="180" customFormat="1" ht="18" customHeight="1" x14ac:dyDescent="0.25">
      <c r="A204" s="174"/>
      <c r="B204" s="208" t="s">
        <v>549</v>
      </c>
      <c r="C204" s="209" t="s">
        <v>590</v>
      </c>
      <c r="D204" s="243" t="s">
        <v>550</v>
      </c>
      <c r="E204" s="583" t="s">
        <v>597</v>
      </c>
      <c r="F204" s="584"/>
      <c r="G204" s="178"/>
      <c r="H204" s="181"/>
    </row>
    <row r="205" spans="1:8" s="213" customFormat="1" ht="13.95" customHeight="1" x14ac:dyDescent="0.25">
      <c r="A205" s="244"/>
      <c r="B205" s="245"/>
      <c r="C205" s="244"/>
      <c r="D205" s="246"/>
      <c r="E205" s="246"/>
      <c r="F205" s="247"/>
      <c r="G205" s="248"/>
      <c r="H205" s="181"/>
    </row>
    <row r="206" spans="1:8" s="180" customFormat="1" ht="25.2" customHeight="1" x14ac:dyDescent="0.25">
      <c r="A206" s="174"/>
      <c r="B206" s="428" t="s">
        <v>0</v>
      </c>
      <c r="C206" s="410"/>
      <c r="D206" s="410"/>
      <c r="E206" s="411"/>
      <c r="F206" s="411"/>
      <c r="G206" s="178"/>
      <c r="H206" s="181"/>
    </row>
    <row r="207" spans="1:8" s="213" customFormat="1" ht="13.95" customHeight="1" x14ac:dyDescent="0.25">
      <c r="A207" s="211"/>
      <c r="B207" s="220"/>
      <c r="C207" s="219"/>
      <c r="D207" s="219"/>
      <c r="E207" s="219"/>
      <c r="F207" s="219"/>
      <c r="G207" s="178"/>
      <c r="H207" s="181"/>
    </row>
    <row r="208" spans="1:8" s="180" customFormat="1" ht="67.2" customHeight="1" x14ac:dyDescent="0.25">
      <c r="A208" s="174"/>
      <c r="B208" s="200" t="s">
        <v>548</v>
      </c>
      <c r="C208" s="617" t="s">
        <v>1763</v>
      </c>
      <c r="D208" s="618"/>
      <c r="E208" s="618"/>
      <c r="F208" s="619"/>
      <c r="G208" s="178"/>
      <c r="H208" s="181"/>
    </row>
    <row r="209" spans="1:8" s="180" customFormat="1" ht="19.95" customHeight="1" x14ac:dyDescent="0.25">
      <c r="A209" s="174"/>
      <c r="B209" s="201" t="s">
        <v>547</v>
      </c>
      <c r="C209" s="623" t="s">
        <v>854</v>
      </c>
      <c r="D209" s="624"/>
      <c r="E209" s="624"/>
      <c r="F209" s="625"/>
      <c r="G209" s="178"/>
      <c r="H209" s="181"/>
    </row>
    <row r="210" spans="1:8" s="180" customFormat="1" ht="43.2" customHeight="1" x14ac:dyDescent="0.25">
      <c r="A210" s="174"/>
      <c r="B210" s="214" t="s">
        <v>595</v>
      </c>
      <c r="C210" s="610" t="s">
        <v>1790</v>
      </c>
      <c r="D210" s="611"/>
      <c r="E210" s="611"/>
      <c r="F210" s="612"/>
      <c r="G210" s="178"/>
      <c r="H210" s="181"/>
    </row>
    <row r="211" spans="1:8" s="180" customFormat="1" ht="18" customHeight="1" x14ac:dyDescent="0.25">
      <c r="A211" s="174"/>
      <c r="B211" s="620" t="s">
        <v>639</v>
      </c>
      <c r="C211" s="621"/>
      <c r="D211" s="621"/>
      <c r="E211" s="621"/>
      <c r="F211" s="622"/>
      <c r="G211" s="178"/>
      <c r="H211" s="181"/>
    </row>
    <row r="212" spans="1:8" s="180" customFormat="1" ht="18" customHeight="1" x14ac:dyDescent="0.25">
      <c r="A212" s="174"/>
      <c r="B212" s="205" t="s">
        <v>638</v>
      </c>
      <c r="C212" s="206" t="s">
        <v>574</v>
      </c>
      <c r="D212" s="207" t="s">
        <v>641</v>
      </c>
      <c r="E212" s="613" t="s">
        <v>649</v>
      </c>
      <c r="F212" s="614"/>
      <c r="G212" s="178"/>
      <c r="H212" s="181"/>
    </row>
    <row r="213" spans="1:8" s="180" customFormat="1" ht="18" customHeight="1" x14ac:dyDescent="0.25">
      <c r="A213" s="174"/>
      <c r="B213" s="208" t="s">
        <v>549</v>
      </c>
      <c r="C213" s="209" t="s">
        <v>590</v>
      </c>
      <c r="D213" s="243" t="s">
        <v>550</v>
      </c>
      <c r="E213" s="615" t="s">
        <v>605</v>
      </c>
      <c r="F213" s="616"/>
      <c r="G213" s="178"/>
      <c r="H213" s="181"/>
    </row>
    <row r="214" spans="1:8" s="213" customFormat="1" ht="13.95" customHeight="1" x14ac:dyDescent="0.25">
      <c r="A214" s="211"/>
      <c r="B214" s="220"/>
      <c r="C214" s="219"/>
      <c r="D214" s="219"/>
      <c r="E214" s="219"/>
      <c r="F214" s="219"/>
      <c r="G214" s="178"/>
      <c r="H214" s="181"/>
    </row>
    <row r="215" spans="1:8" s="180" customFormat="1" ht="25.2" customHeight="1" x14ac:dyDescent="0.25">
      <c r="A215" s="174"/>
      <c r="B215" s="428" t="s">
        <v>174</v>
      </c>
      <c r="C215" s="410"/>
      <c r="D215" s="410"/>
      <c r="E215" s="411"/>
      <c r="F215" s="411"/>
      <c r="G215" s="178"/>
      <c r="H215" s="181"/>
    </row>
    <row r="216" spans="1:8" s="213" customFormat="1" ht="13.95" customHeight="1" x14ac:dyDescent="0.25">
      <c r="A216" s="211"/>
      <c r="B216" s="220"/>
      <c r="C216" s="219"/>
      <c r="D216" s="219"/>
      <c r="E216" s="219"/>
      <c r="F216" s="219"/>
      <c r="G216" s="178"/>
      <c r="H216" s="181"/>
    </row>
    <row r="217" spans="1:8" s="180" customFormat="1" ht="31.95" customHeight="1" x14ac:dyDescent="0.25">
      <c r="A217" s="174"/>
      <c r="B217" s="200" t="s">
        <v>548</v>
      </c>
      <c r="C217" s="617" t="s">
        <v>867</v>
      </c>
      <c r="D217" s="618"/>
      <c r="E217" s="618"/>
      <c r="F217" s="619"/>
      <c r="G217" s="178"/>
      <c r="H217" s="181"/>
    </row>
    <row r="218" spans="1:8" s="180" customFormat="1" ht="19.95" customHeight="1" x14ac:dyDescent="0.25">
      <c r="A218" s="174"/>
      <c r="B218" s="201" t="s">
        <v>547</v>
      </c>
      <c r="C218" s="623" t="s">
        <v>854</v>
      </c>
      <c r="D218" s="624"/>
      <c r="E218" s="624"/>
      <c r="F218" s="625"/>
      <c r="G218" s="178"/>
      <c r="H218" s="181"/>
    </row>
    <row r="219" spans="1:8" s="180" customFormat="1" ht="39" customHeight="1" x14ac:dyDescent="0.25">
      <c r="A219" s="174"/>
      <c r="B219" s="214" t="s">
        <v>595</v>
      </c>
      <c r="C219" s="610" t="s">
        <v>1790</v>
      </c>
      <c r="D219" s="611"/>
      <c r="E219" s="611"/>
      <c r="F219" s="612"/>
      <c r="G219" s="178"/>
      <c r="H219" s="181"/>
    </row>
    <row r="220" spans="1:8" s="180" customFormat="1" ht="18" customHeight="1" x14ac:dyDescent="0.25">
      <c r="A220" s="174"/>
      <c r="B220" s="620" t="s">
        <v>639</v>
      </c>
      <c r="C220" s="621"/>
      <c r="D220" s="621"/>
      <c r="E220" s="621"/>
      <c r="F220" s="622"/>
      <c r="G220" s="178"/>
      <c r="H220" s="181"/>
    </row>
    <row r="221" spans="1:8" s="180" customFormat="1" ht="18" customHeight="1" x14ac:dyDescent="0.25">
      <c r="A221" s="174"/>
      <c r="B221" s="205" t="s">
        <v>638</v>
      </c>
      <c r="C221" s="206" t="s">
        <v>574</v>
      </c>
      <c r="D221" s="207" t="s">
        <v>641</v>
      </c>
      <c r="E221" s="613" t="s">
        <v>658</v>
      </c>
      <c r="F221" s="614"/>
      <c r="G221" s="178"/>
      <c r="H221" s="181"/>
    </row>
    <row r="222" spans="1:8" s="180" customFormat="1" ht="18" customHeight="1" x14ac:dyDescent="0.25">
      <c r="A222" s="174"/>
      <c r="B222" s="208" t="s">
        <v>549</v>
      </c>
      <c r="C222" s="209" t="s">
        <v>590</v>
      </c>
      <c r="D222" s="243" t="s">
        <v>550</v>
      </c>
      <c r="E222" s="615" t="s">
        <v>605</v>
      </c>
      <c r="F222" s="616"/>
      <c r="G222" s="178"/>
      <c r="H222" s="181"/>
    </row>
    <row r="223" spans="1:8" s="213" customFormat="1" ht="13.95" customHeight="1" x14ac:dyDescent="0.25">
      <c r="A223" s="211"/>
      <c r="B223" s="220"/>
      <c r="C223" s="220"/>
      <c r="D223" s="219"/>
      <c r="E223" s="219"/>
      <c r="F223" s="219"/>
      <c r="G223" s="178"/>
      <c r="H223" s="181"/>
    </row>
    <row r="224" spans="1:8" s="180" customFormat="1" ht="25.2" customHeight="1" x14ac:dyDescent="0.25">
      <c r="A224" s="174"/>
      <c r="B224" s="428" t="s">
        <v>648</v>
      </c>
      <c r="C224" s="410"/>
      <c r="D224" s="410"/>
      <c r="E224" s="411"/>
      <c r="F224" s="411"/>
      <c r="G224" s="178"/>
      <c r="H224" s="181"/>
    </row>
    <row r="225" spans="1:8" s="213" customFormat="1" ht="13.95" customHeight="1" x14ac:dyDescent="0.25">
      <c r="A225" s="211"/>
      <c r="B225" s="212"/>
      <c r="C225" s="220"/>
      <c r="D225" s="219"/>
      <c r="E225" s="219"/>
      <c r="F225" s="219"/>
      <c r="G225" s="178"/>
      <c r="H225" s="181"/>
    </row>
    <row r="226" spans="1:8" s="180" customFormat="1" ht="31.95" customHeight="1" x14ac:dyDescent="0.25">
      <c r="A226" s="174"/>
      <c r="B226" s="200" t="s">
        <v>548</v>
      </c>
      <c r="C226" s="562" t="s">
        <v>1762</v>
      </c>
      <c r="D226" s="562"/>
      <c r="E226" s="562"/>
      <c r="F226" s="563"/>
      <c r="G226" s="178"/>
      <c r="H226" s="181"/>
    </row>
    <row r="227" spans="1:8" s="180" customFormat="1" ht="19.95" customHeight="1" x14ac:dyDescent="0.25">
      <c r="A227" s="174"/>
      <c r="B227" s="201" t="s">
        <v>547</v>
      </c>
      <c r="C227" s="564" t="s">
        <v>854</v>
      </c>
      <c r="D227" s="564"/>
      <c r="E227" s="564"/>
      <c r="F227" s="565"/>
      <c r="G227" s="178"/>
      <c r="H227" s="181"/>
    </row>
    <row r="228" spans="1:8" s="180" customFormat="1" ht="40.200000000000003" customHeight="1" x14ac:dyDescent="0.25">
      <c r="A228" s="174"/>
      <c r="B228" s="214" t="s">
        <v>595</v>
      </c>
      <c r="C228" s="566" t="s">
        <v>1790</v>
      </c>
      <c r="D228" s="566"/>
      <c r="E228" s="566"/>
      <c r="F228" s="567"/>
      <c r="G228" s="178"/>
      <c r="H228" s="181"/>
    </row>
    <row r="229" spans="1:8" s="180" customFormat="1" ht="18" customHeight="1" x14ac:dyDescent="0.25">
      <c r="A229" s="174"/>
      <c r="B229" s="580" t="s">
        <v>639</v>
      </c>
      <c r="C229" s="581"/>
      <c r="D229" s="581"/>
      <c r="E229" s="581"/>
      <c r="F229" s="582"/>
      <c r="G229" s="178"/>
      <c r="H229" s="181"/>
    </row>
    <row r="230" spans="1:8" s="180" customFormat="1" ht="18" customHeight="1" x14ac:dyDescent="0.25">
      <c r="A230" s="174"/>
      <c r="B230" s="205" t="s">
        <v>638</v>
      </c>
      <c r="C230" s="206" t="s">
        <v>574</v>
      </c>
      <c r="D230" s="207" t="s">
        <v>641</v>
      </c>
      <c r="E230" s="568" t="s">
        <v>657</v>
      </c>
      <c r="F230" s="569"/>
      <c r="G230" s="178"/>
      <c r="H230" s="181"/>
    </row>
    <row r="231" spans="1:8" s="180" customFormat="1" ht="18" customHeight="1" x14ac:dyDescent="0.25">
      <c r="A231" s="174"/>
      <c r="B231" s="208" t="s">
        <v>549</v>
      </c>
      <c r="C231" s="209" t="s">
        <v>590</v>
      </c>
      <c r="D231" s="243" t="s">
        <v>550</v>
      </c>
      <c r="E231" s="583" t="s">
        <v>605</v>
      </c>
      <c r="F231" s="584"/>
      <c r="G231" s="178"/>
      <c r="H231" s="181"/>
    </row>
    <row r="232" spans="1:8" s="213" customFormat="1" ht="13.95" customHeight="1" x14ac:dyDescent="0.25">
      <c r="A232" s="211"/>
      <c r="B232" s="212"/>
      <c r="C232" s="220"/>
      <c r="D232" s="219"/>
      <c r="E232" s="219"/>
      <c r="F232" s="219"/>
      <c r="G232" s="178"/>
      <c r="H232" s="181"/>
    </row>
    <row r="233" spans="1:8" s="180" customFormat="1" ht="25.2" customHeight="1" x14ac:dyDescent="0.25">
      <c r="A233" s="174"/>
      <c r="B233" s="428" t="s">
        <v>1788</v>
      </c>
      <c r="C233" s="414"/>
      <c r="D233" s="410"/>
      <c r="E233" s="411"/>
      <c r="F233" s="411"/>
      <c r="G233" s="178"/>
      <c r="H233" s="181"/>
    </row>
    <row r="234" spans="1:8" s="213" customFormat="1" ht="13.95" customHeight="1" x14ac:dyDescent="0.25">
      <c r="A234" s="211"/>
      <c r="B234" s="212"/>
      <c r="C234" s="220"/>
      <c r="D234" s="219"/>
      <c r="E234" s="219"/>
      <c r="F234" s="219"/>
      <c r="G234" s="178"/>
      <c r="H234" s="181"/>
    </row>
    <row r="235" spans="1:8" s="180" customFormat="1" ht="55.95" customHeight="1" x14ac:dyDescent="0.25">
      <c r="A235" s="174"/>
      <c r="B235" s="200" t="s">
        <v>548</v>
      </c>
      <c r="C235" s="562" t="s">
        <v>1796</v>
      </c>
      <c r="D235" s="562"/>
      <c r="E235" s="562"/>
      <c r="F235" s="563"/>
      <c r="G235" s="178"/>
      <c r="H235" s="181"/>
    </row>
    <row r="236" spans="1:8" s="180" customFormat="1" ht="19.95" customHeight="1" x14ac:dyDescent="0.25">
      <c r="A236" s="174"/>
      <c r="B236" s="201" t="s">
        <v>547</v>
      </c>
      <c r="C236" s="564" t="s">
        <v>854</v>
      </c>
      <c r="D236" s="564"/>
      <c r="E236" s="564"/>
      <c r="F236" s="565"/>
      <c r="G236" s="178"/>
      <c r="H236" s="181"/>
    </row>
    <row r="237" spans="1:8" s="180" customFormat="1" x14ac:dyDescent="0.25">
      <c r="B237" s="433" t="s">
        <v>522</v>
      </c>
      <c r="C237" s="626" t="s">
        <v>1950</v>
      </c>
      <c r="D237" s="627"/>
      <c r="E237" s="627"/>
      <c r="F237" s="628"/>
      <c r="G237" s="386"/>
      <c r="H237" s="181"/>
    </row>
    <row r="238" spans="1:8" s="180" customFormat="1" x14ac:dyDescent="0.25">
      <c r="B238" s="433" t="s">
        <v>523</v>
      </c>
      <c r="C238" s="629"/>
      <c r="D238" s="630"/>
      <c r="E238" s="630"/>
      <c r="F238" s="631"/>
      <c r="G238" s="386"/>
      <c r="H238" s="181"/>
    </row>
    <row r="239" spans="1:8" s="180" customFormat="1" x14ac:dyDescent="0.25">
      <c r="B239" s="433" t="s">
        <v>518</v>
      </c>
      <c r="C239" s="629"/>
      <c r="D239" s="630"/>
      <c r="E239" s="630"/>
      <c r="F239" s="631"/>
      <c r="G239" s="386"/>
      <c r="H239" s="181"/>
    </row>
    <row r="240" spans="1:8" s="180" customFormat="1" x14ac:dyDescent="0.25">
      <c r="B240" s="433" t="s">
        <v>519</v>
      </c>
      <c r="C240" s="629"/>
      <c r="D240" s="630"/>
      <c r="E240" s="630"/>
      <c r="F240" s="631"/>
      <c r="G240" s="386"/>
      <c r="H240" s="181"/>
    </row>
    <row r="241" spans="1:8" s="180" customFormat="1" x14ac:dyDescent="0.25">
      <c r="B241" s="433" t="s">
        <v>517</v>
      </c>
      <c r="C241" s="629"/>
      <c r="D241" s="630"/>
      <c r="E241" s="630"/>
      <c r="F241" s="631"/>
      <c r="G241" s="386"/>
      <c r="H241" s="181"/>
    </row>
    <row r="242" spans="1:8" s="180" customFormat="1" x14ac:dyDescent="0.25">
      <c r="B242" s="433" t="s">
        <v>520</v>
      </c>
      <c r="C242" s="629"/>
      <c r="D242" s="630"/>
      <c r="E242" s="630"/>
      <c r="F242" s="631"/>
      <c r="G242" s="386"/>
      <c r="H242" s="181"/>
    </row>
    <row r="243" spans="1:8" s="180" customFormat="1" x14ac:dyDescent="0.25">
      <c r="B243" s="433" t="s">
        <v>524</v>
      </c>
      <c r="C243" s="629"/>
      <c r="D243" s="630"/>
      <c r="E243" s="630"/>
      <c r="F243" s="631"/>
      <c r="G243" s="386"/>
      <c r="H243" s="181"/>
    </row>
    <row r="244" spans="1:8" s="180" customFormat="1" x14ac:dyDescent="0.25">
      <c r="B244" s="433" t="s">
        <v>521</v>
      </c>
      <c r="C244" s="629"/>
      <c r="D244" s="630"/>
      <c r="E244" s="630"/>
      <c r="F244" s="631"/>
      <c r="G244" s="386"/>
      <c r="H244" s="181"/>
    </row>
    <row r="245" spans="1:8" s="180" customFormat="1" x14ac:dyDescent="0.25">
      <c r="B245" s="433" t="s">
        <v>525</v>
      </c>
      <c r="C245" s="629"/>
      <c r="D245" s="630"/>
      <c r="E245" s="630"/>
      <c r="F245" s="631"/>
      <c r="G245" s="386"/>
      <c r="H245" s="181"/>
    </row>
    <row r="246" spans="1:8" s="180" customFormat="1" ht="26.4" x14ac:dyDescent="0.25">
      <c r="B246" s="433" t="s">
        <v>128</v>
      </c>
      <c r="C246" s="629"/>
      <c r="D246" s="630"/>
      <c r="E246" s="630"/>
      <c r="F246" s="631"/>
      <c r="G246" s="386"/>
      <c r="H246" s="181"/>
    </row>
    <row r="247" spans="1:8" s="180" customFormat="1" ht="26.4" x14ac:dyDescent="0.25">
      <c r="B247" s="433" t="s">
        <v>129</v>
      </c>
      <c r="C247" s="629"/>
      <c r="D247" s="630"/>
      <c r="E247" s="630"/>
      <c r="F247" s="631"/>
      <c r="G247" s="386"/>
      <c r="H247" s="181"/>
    </row>
    <row r="248" spans="1:8" s="180" customFormat="1" ht="26.4" x14ac:dyDescent="0.25">
      <c r="B248" s="433" t="s">
        <v>130</v>
      </c>
      <c r="C248" s="629"/>
      <c r="D248" s="630"/>
      <c r="E248" s="630"/>
      <c r="F248" s="631"/>
      <c r="G248" s="386"/>
      <c r="H248" s="181"/>
    </row>
    <row r="249" spans="1:8" s="180" customFormat="1" x14ac:dyDescent="0.25">
      <c r="B249" s="433" t="s">
        <v>131</v>
      </c>
      <c r="C249" s="629"/>
      <c r="D249" s="630"/>
      <c r="E249" s="630"/>
      <c r="F249" s="631"/>
      <c r="G249" s="386"/>
      <c r="H249" s="181"/>
    </row>
    <row r="250" spans="1:8" s="180" customFormat="1" x14ac:dyDescent="0.25">
      <c r="B250" s="433" t="s">
        <v>132</v>
      </c>
      <c r="C250" s="629"/>
      <c r="D250" s="630"/>
      <c r="E250" s="630"/>
      <c r="F250" s="631"/>
      <c r="G250" s="386"/>
      <c r="H250" s="181"/>
    </row>
    <row r="251" spans="1:8" s="180" customFormat="1" ht="26.4" x14ac:dyDescent="0.25">
      <c r="B251" s="433" t="s">
        <v>133</v>
      </c>
      <c r="C251" s="629"/>
      <c r="D251" s="630"/>
      <c r="E251" s="630"/>
      <c r="F251" s="631"/>
      <c r="G251" s="386"/>
      <c r="H251" s="181"/>
    </row>
    <row r="252" spans="1:8" s="180" customFormat="1" ht="26.4" x14ac:dyDescent="0.25">
      <c r="B252" s="433" t="s">
        <v>1080</v>
      </c>
      <c r="C252" s="629"/>
      <c r="D252" s="630"/>
      <c r="E252" s="630"/>
      <c r="F252" s="631"/>
      <c r="G252" s="386"/>
      <c r="H252" s="181"/>
    </row>
    <row r="253" spans="1:8" s="180" customFormat="1" ht="26.4" x14ac:dyDescent="0.25">
      <c r="B253" s="433" t="s">
        <v>1949</v>
      </c>
      <c r="C253" s="629"/>
      <c r="D253" s="630"/>
      <c r="E253" s="630"/>
      <c r="F253" s="631"/>
      <c r="G253" s="386"/>
      <c r="H253" s="181"/>
    </row>
    <row r="254" spans="1:8" s="180" customFormat="1" x14ac:dyDescent="0.25">
      <c r="B254" s="433" t="s">
        <v>134</v>
      </c>
      <c r="C254" s="629"/>
      <c r="D254" s="630"/>
      <c r="E254" s="630"/>
      <c r="F254" s="631"/>
      <c r="G254" s="386"/>
      <c r="H254" s="181"/>
    </row>
    <row r="255" spans="1:8" s="180" customFormat="1" ht="26.4" x14ac:dyDescent="0.25">
      <c r="B255" s="433" t="s">
        <v>526</v>
      </c>
      <c r="C255" s="632"/>
      <c r="D255" s="633"/>
      <c r="E255" s="633"/>
      <c r="F255" s="634"/>
      <c r="G255" s="386"/>
      <c r="H255" s="181"/>
    </row>
    <row r="256" spans="1:8" s="180" customFormat="1" ht="18" customHeight="1" x14ac:dyDescent="0.25">
      <c r="A256" s="174"/>
      <c r="B256" s="580" t="s">
        <v>639</v>
      </c>
      <c r="C256" s="581"/>
      <c r="D256" s="581"/>
      <c r="E256" s="581"/>
      <c r="F256" s="582"/>
      <c r="G256" s="178"/>
      <c r="H256" s="181"/>
    </row>
    <row r="257" spans="1:8" s="180" customFormat="1" ht="18" customHeight="1" x14ac:dyDescent="0.25">
      <c r="A257" s="174"/>
      <c r="B257" s="205" t="s">
        <v>638</v>
      </c>
      <c r="C257" s="206" t="s">
        <v>574</v>
      </c>
      <c r="D257" s="207" t="s">
        <v>641</v>
      </c>
      <c r="E257" s="568" t="s">
        <v>589</v>
      </c>
      <c r="F257" s="569"/>
      <c r="G257" s="178"/>
      <c r="H257" s="181"/>
    </row>
    <row r="258" spans="1:8" s="180" customFormat="1" ht="18" customHeight="1" x14ac:dyDescent="0.25">
      <c r="A258" s="174"/>
      <c r="B258" s="208" t="s">
        <v>549</v>
      </c>
      <c r="C258" s="209" t="s">
        <v>590</v>
      </c>
      <c r="D258" s="210" t="s">
        <v>550</v>
      </c>
      <c r="E258" s="583" t="s">
        <v>642</v>
      </c>
      <c r="F258" s="584"/>
      <c r="G258" s="178"/>
      <c r="H258" s="181"/>
    </row>
    <row r="259" spans="1:8" s="213" customFormat="1" ht="13.95" customHeight="1" x14ac:dyDescent="0.25">
      <c r="A259" s="211"/>
      <c r="B259" s="212"/>
      <c r="C259" s="220"/>
      <c r="D259" s="219"/>
      <c r="E259" s="219"/>
      <c r="F259" s="219"/>
      <c r="G259" s="178"/>
      <c r="H259" s="181"/>
    </row>
    <row r="260" spans="1:8" s="180" customFormat="1" ht="21" customHeight="1" x14ac:dyDescent="0.35">
      <c r="A260" s="239"/>
      <c r="B260" s="218" t="s">
        <v>557</v>
      </c>
      <c r="C260" s="218"/>
      <c r="D260" s="218"/>
      <c r="E260" s="218"/>
      <c r="F260" s="218"/>
      <c r="G260" s="178"/>
      <c r="H260" s="181"/>
    </row>
    <row r="261" spans="1:8" s="213" customFormat="1" ht="13.95" customHeight="1" x14ac:dyDescent="0.25">
      <c r="A261" s="211"/>
      <c r="B261" s="212"/>
      <c r="C261" s="220"/>
      <c r="D261" s="219"/>
      <c r="E261" s="219"/>
      <c r="F261" s="219"/>
      <c r="G261" s="178"/>
      <c r="H261" s="181"/>
    </row>
    <row r="262" spans="1:8" s="180" customFormat="1" ht="21" customHeight="1" x14ac:dyDescent="0.35">
      <c r="A262" s="239"/>
      <c r="B262" s="218" t="s">
        <v>575</v>
      </c>
      <c r="C262" s="218"/>
      <c r="D262" s="218"/>
      <c r="E262" s="218"/>
      <c r="F262" s="218"/>
      <c r="G262" s="178"/>
      <c r="H262" s="181"/>
    </row>
    <row r="263" spans="1:8" s="213" customFormat="1" ht="13.95" customHeight="1" x14ac:dyDescent="0.25">
      <c r="A263" s="211"/>
      <c r="B263" s="212"/>
      <c r="C263" s="220"/>
      <c r="D263" s="219"/>
      <c r="E263" s="219"/>
      <c r="F263" s="219"/>
      <c r="G263" s="178"/>
      <c r="H263" s="181"/>
    </row>
    <row r="264" spans="1:8" s="180" customFormat="1" ht="25.2" customHeight="1" x14ac:dyDescent="0.25">
      <c r="A264" s="174"/>
      <c r="B264" s="428" t="s">
        <v>171</v>
      </c>
      <c r="C264" s="414"/>
      <c r="D264" s="414"/>
      <c r="E264" s="411"/>
      <c r="F264" s="411"/>
      <c r="G264" s="178"/>
      <c r="H264" s="181"/>
    </row>
    <row r="265" spans="1:8" s="213" customFormat="1" ht="13.95" customHeight="1" x14ac:dyDescent="0.25">
      <c r="A265" s="211"/>
      <c r="B265" s="251"/>
      <c r="C265" s="252"/>
      <c r="D265" s="241"/>
      <c r="E265" s="241"/>
      <c r="F265" s="241"/>
      <c r="G265" s="178"/>
      <c r="H265" s="181"/>
    </row>
    <row r="266" spans="1:8" s="180" customFormat="1" ht="53.4" customHeight="1" x14ac:dyDescent="0.25">
      <c r="A266" s="174"/>
      <c r="B266" s="200" t="s">
        <v>548</v>
      </c>
      <c r="C266" s="572" t="s">
        <v>554</v>
      </c>
      <c r="D266" s="572"/>
      <c r="E266" s="572"/>
      <c r="F266" s="573"/>
      <c r="G266" s="178"/>
      <c r="H266" s="181"/>
    </row>
    <row r="267" spans="1:8" s="180" customFormat="1" ht="19.95" customHeight="1" x14ac:dyDescent="0.25">
      <c r="A267" s="174"/>
      <c r="B267" s="201" t="s">
        <v>547</v>
      </c>
      <c r="C267" s="564" t="s">
        <v>854</v>
      </c>
      <c r="D267" s="564"/>
      <c r="E267" s="564"/>
      <c r="F267" s="565"/>
      <c r="G267" s="178"/>
      <c r="H267" s="181"/>
    </row>
    <row r="268" spans="1:8" s="180" customFormat="1" ht="22.8" customHeight="1" x14ac:dyDescent="0.25">
      <c r="A268" s="174"/>
      <c r="B268" s="253">
        <v>1</v>
      </c>
      <c r="C268" s="608" t="s">
        <v>1915</v>
      </c>
      <c r="D268" s="608"/>
      <c r="E268" s="608"/>
      <c r="F268" s="609"/>
      <c r="G268" s="178"/>
      <c r="H268" s="181"/>
    </row>
    <row r="269" spans="1:8" s="180" customFormat="1" ht="22.8" customHeight="1" x14ac:dyDescent="0.25">
      <c r="A269" s="174"/>
      <c r="B269" s="253">
        <v>2</v>
      </c>
      <c r="C269" s="608" t="s">
        <v>1916</v>
      </c>
      <c r="D269" s="608"/>
      <c r="E269" s="608"/>
      <c r="F269" s="609"/>
      <c r="G269" s="178"/>
      <c r="H269" s="181"/>
    </row>
    <row r="270" spans="1:8" s="180" customFormat="1" ht="22.8" customHeight="1" x14ac:dyDescent="0.25">
      <c r="A270" s="174"/>
      <c r="B270" s="253">
        <v>3</v>
      </c>
      <c r="C270" s="608" t="s">
        <v>1917</v>
      </c>
      <c r="D270" s="608"/>
      <c r="E270" s="608"/>
      <c r="F270" s="609"/>
      <c r="G270" s="178"/>
      <c r="H270" s="181"/>
    </row>
    <row r="271" spans="1:8" s="180" customFormat="1" ht="22.8" customHeight="1" x14ac:dyDescent="0.25">
      <c r="A271" s="174"/>
      <c r="B271" s="253">
        <v>4</v>
      </c>
      <c r="C271" s="608" t="s">
        <v>1918</v>
      </c>
      <c r="D271" s="608"/>
      <c r="E271" s="608"/>
      <c r="F271" s="609"/>
      <c r="G271" s="178"/>
      <c r="H271" s="181"/>
    </row>
    <row r="272" spans="1:8" s="180" customFormat="1" ht="22.8" customHeight="1" x14ac:dyDescent="0.25">
      <c r="A272" s="174"/>
      <c r="B272" s="253">
        <v>5</v>
      </c>
      <c r="C272" s="608" t="s">
        <v>1919</v>
      </c>
      <c r="D272" s="608"/>
      <c r="E272" s="608"/>
      <c r="F272" s="609"/>
      <c r="G272" s="178"/>
      <c r="H272" s="181"/>
    </row>
    <row r="273" spans="1:8" s="180" customFormat="1" ht="18" customHeight="1" x14ac:dyDescent="0.25">
      <c r="A273" s="174"/>
      <c r="B273" s="580" t="s">
        <v>639</v>
      </c>
      <c r="C273" s="581"/>
      <c r="D273" s="581"/>
      <c r="E273" s="581"/>
      <c r="F273" s="582"/>
      <c r="G273" s="178"/>
      <c r="H273" s="181"/>
    </row>
    <row r="274" spans="1:8" s="180" customFormat="1" ht="19.2" customHeight="1" x14ac:dyDescent="0.25">
      <c r="A274" s="174"/>
      <c r="B274" s="205" t="s">
        <v>638</v>
      </c>
      <c r="C274" s="254" t="s">
        <v>579</v>
      </c>
      <c r="D274" s="207" t="s">
        <v>641</v>
      </c>
      <c r="E274" s="585" t="s">
        <v>589</v>
      </c>
      <c r="F274" s="586"/>
      <c r="G274" s="178"/>
      <c r="H274" s="181"/>
    </row>
    <row r="275" spans="1:8" s="180" customFormat="1" ht="19.2" customHeight="1" x14ac:dyDescent="0.25">
      <c r="A275" s="174"/>
      <c r="B275" s="208" t="s">
        <v>549</v>
      </c>
      <c r="C275" s="255" t="s">
        <v>588</v>
      </c>
      <c r="D275" s="210" t="s">
        <v>550</v>
      </c>
      <c r="E275" s="587" t="s">
        <v>599</v>
      </c>
      <c r="F275" s="588"/>
      <c r="G275" s="178"/>
      <c r="H275" s="181"/>
    </row>
    <row r="276" spans="1:8" s="213" customFormat="1" ht="13.95" customHeight="1" x14ac:dyDescent="0.25">
      <c r="A276" s="211"/>
      <c r="B276" s="220"/>
      <c r="C276" s="219"/>
      <c r="D276" s="241"/>
      <c r="E276" s="241"/>
      <c r="F276" s="241"/>
      <c r="G276" s="178"/>
      <c r="H276" s="181"/>
    </row>
    <row r="277" spans="1:8" s="180" customFormat="1" ht="21" customHeight="1" x14ac:dyDescent="0.35">
      <c r="A277" s="239"/>
      <c r="B277" s="218" t="s">
        <v>576</v>
      </c>
      <c r="C277" s="218"/>
      <c r="D277" s="218"/>
      <c r="E277" s="218"/>
      <c r="F277" s="218"/>
      <c r="G277" s="178"/>
      <c r="H277" s="181"/>
    </row>
    <row r="278" spans="1:8" s="213" customFormat="1" ht="13.95" customHeight="1" x14ac:dyDescent="0.25">
      <c r="A278" s="211"/>
      <c r="B278" s="251"/>
      <c r="C278" s="252"/>
      <c r="D278" s="241"/>
      <c r="E278" s="241"/>
      <c r="F278" s="241"/>
      <c r="G278" s="178"/>
      <c r="H278" s="181"/>
    </row>
    <row r="279" spans="1:8" s="180" customFormat="1" ht="25.2" customHeight="1" x14ac:dyDescent="0.25">
      <c r="A279" s="174"/>
      <c r="B279" s="428" t="s">
        <v>148</v>
      </c>
      <c r="C279" s="410"/>
      <c r="D279" s="410"/>
      <c r="E279" s="411"/>
      <c r="F279" s="411"/>
      <c r="G279" s="178"/>
      <c r="H279" s="181"/>
    </row>
    <row r="280" spans="1:8" s="213" customFormat="1" ht="13.95" customHeight="1" x14ac:dyDescent="0.25">
      <c r="A280" s="211"/>
      <c r="B280" s="251"/>
      <c r="C280" s="252"/>
      <c r="D280" s="241"/>
      <c r="E280" s="241"/>
      <c r="F280" s="241"/>
      <c r="G280" s="178"/>
      <c r="H280" s="181"/>
    </row>
    <row r="281" spans="1:8" s="213" customFormat="1" ht="13.95" customHeight="1" x14ac:dyDescent="0.25">
      <c r="A281" s="211"/>
      <c r="B281" s="251"/>
      <c r="C281" s="252"/>
      <c r="D281" s="241"/>
      <c r="E281" s="241"/>
      <c r="F281" s="241"/>
      <c r="G281" s="178"/>
      <c r="H281" s="181"/>
    </row>
    <row r="282" spans="1:8" s="180" customFormat="1" ht="51.6" customHeight="1" x14ac:dyDescent="0.25">
      <c r="A282" s="174"/>
      <c r="B282" s="200" t="s">
        <v>548</v>
      </c>
      <c r="C282" s="572" t="s">
        <v>551</v>
      </c>
      <c r="D282" s="572"/>
      <c r="E282" s="572"/>
      <c r="F282" s="573"/>
      <c r="G282" s="178"/>
      <c r="H282" s="181"/>
    </row>
    <row r="283" spans="1:8" s="180" customFormat="1" ht="19.95" customHeight="1" x14ac:dyDescent="0.25">
      <c r="A283" s="174"/>
      <c r="B283" s="201" t="s">
        <v>547</v>
      </c>
      <c r="C283" s="564" t="s">
        <v>854</v>
      </c>
      <c r="D283" s="564"/>
      <c r="E283" s="564"/>
      <c r="F283" s="565"/>
      <c r="G283" s="178"/>
      <c r="H283" s="181"/>
    </row>
    <row r="284" spans="1:8" s="180" customFormat="1" ht="22.8" customHeight="1" x14ac:dyDescent="0.25">
      <c r="A284" s="174"/>
      <c r="B284" s="253">
        <v>1</v>
      </c>
      <c r="C284" s="608" t="s">
        <v>1920</v>
      </c>
      <c r="D284" s="608"/>
      <c r="E284" s="608"/>
      <c r="F284" s="609"/>
      <c r="G284" s="178"/>
      <c r="H284" s="181"/>
    </row>
    <row r="285" spans="1:8" s="180" customFormat="1" ht="22.8" customHeight="1" x14ac:dyDescent="0.25">
      <c r="A285" s="174"/>
      <c r="B285" s="253">
        <v>2</v>
      </c>
      <c r="C285" s="608" t="s">
        <v>1921</v>
      </c>
      <c r="D285" s="608"/>
      <c r="E285" s="608"/>
      <c r="F285" s="609"/>
      <c r="G285" s="178"/>
      <c r="H285" s="181"/>
    </row>
    <row r="286" spans="1:8" s="180" customFormat="1" ht="31.2" customHeight="1" x14ac:dyDescent="0.25">
      <c r="A286" s="174"/>
      <c r="B286" s="253">
        <v>3</v>
      </c>
      <c r="C286" s="608" t="s">
        <v>1922</v>
      </c>
      <c r="D286" s="608"/>
      <c r="E286" s="608"/>
      <c r="F286" s="609"/>
      <c r="G286" s="178"/>
      <c r="H286" s="181"/>
    </row>
    <row r="287" spans="1:8" s="180" customFormat="1" ht="31.2" customHeight="1" x14ac:dyDescent="0.25">
      <c r="A287" s="174"/>
      <c r="B287" s="253">
        <v>4</v>
      </c>
      <c r="C287" s="608" t="s">
        <v>1923</v>
      </c>
      <c r="D287" s="608"/>
      <c r="E287" s="608"/>
      <c r="F287" s="609"/>
      <c r="G287" s="178"/>
      <c r="H287" s="181"/>
    </row>
    <row r="288" spans="1:8" s="180" customFormat="1" ht="31.2" customHeight="1" x14ac:dyDescent="0.25">
      <c r="A288" s="174"/>
      <c r="B288" s="253">
        <v>5</v>
      </c>
      <c r="C288" s="608" t="s">
        <v>1924</v>
      </c>
      <c r="D288" s="608"/>
      <c r="E288" s="608"/>
      <c r="F288" s="609"/>
      <c r="G288" s="178"/>
      <c r="H288" s="181"/>
    </row>
    <row r="289" spans="1:8" s="180" customFormat="1" ht="18" customHeight="1" x14ac:dyDescent="0.25">
      <c r="A289" s="174"/>
      <c r="B289" s="580" t="s">
        <v>639</v>
      </c>
      <c r="C289" s="581"/>
      <c r="D289" s="581"/>
      <c r="E289" s="581"/>
      <c r="F289" s="582"/>
      <c r="G289" s="178"/>
      <c r="H289" s="181"/>
    </row>
    <row r="290" spans="1:8" s="180" customFormat="1" ht="19.2" customHeight="1" x14ac:dyDescent="0.25">
      <c r="A290" s="174"/>
      <c r="B290" s="205" t="s">
        <v>638</v>
      </c>
      <c r="C290" s="254" t="s">
        <v>579</v>
      </c>
      <c r="D290" s="207" t="s">
        <v>641</v>
      </c>
      <c r="E290" s="585" t="s">
        <v>589</v>
      </c>
      <c r="F290" s="586"/>
      <c r="G290" s="178"/>
      <c r="H290" s="181"/>
    </row>
    <row r="291" spans="1:8" s="180" customFormat="1" ht="19.2" customHeight="1" x14ac:dyDescent="0.25">
      <c r="A291" s="174"/>
      <c r="B291" s="208" t="s">
        <v>549</v>
      </c>
      <c r="C291" s="255" t="s">
        <v>588</v>
      </c>
      <c r="D291" s="210" t="s">
        <v>550</v>
      </c>
      <c r="E291" s="587" t="s">
        <v>599</v>
      </c>
      <c r="F291" s="588"/>
      <c r="G291" s="178"/>
      <c r="H291" s="181"/>
    </row>
    <row r="292" spans="1:8" s="213" customFormat="1" ht="13.95" customHeight="1" x14ac:dyDescent="0.25">
      <c r="A292" s="211"/>
      <c r="B292" s="251"/>
      <c r="C292" s="252"/>
      <c r="D292" s="241"/>
      <c r="E292" s="241"/>
      <c r="F292" s="241"/>
      <c r="G292" s="178"/>
      <c r="H292" s="181"/>
    </row>
    <row r="293" spans="1:8" s="180" customFormat="1" ht="25.2" customHeight="1" x14ac:dyDescent="0.25">
      <c r="A293" s="174"/>
      <c r="B293" s="428" t="s">
        <v>149</v>
      </c>
      <c r="C293" s="410"/>
      <c r="D293" s="410"/>
      <c r="E293" s="411"/>
      <c r="F293" s="411"/>
      <c r="G293" s="178"/>
      <c r="H293" s="181"/>
    </row>
    <row r="294" spans="1:8" s="213" customFormat="1" ht="13.95" customHeight="1" x14ac:dyDescent="0.25">
      <c r="A294" s="211"/>
      <c r="B294" s="251"/>
      <c r="C294" s="252"/>
      <c r="D294" s="241"/>
      <c r="E294" s="241"/>
      <c r="F294" s="241"/>
      <c r="G294" s="178"/>
      <c r="H294" s="181"/>
    </row>
    <row r="295" spans="1:8" s="180" customFormat="1" ht="69" customHeight="1" x14ac:dyDescent="0.25">
      <c r="A295" s="174"/>
      <c r="B295" s="200" t="s">
        <v>548</v>
      </c>
      <c r="C295" s="572" t="s">
        <v>552</v>
      </c>
      <c r="D295" s="572"/>
      <c r="E295" s="572"/>
      <c r="F295" s="573"/>
      <c r="G295" s="178"/>
      <c r="H295" s="181"/>
    </row>
    <row r="296" spans="1:8" s="180" customFormat="1" ht="19.95" customHeight="1" x14ac:dyDescent="0.25">
      <c r="A296" s="174"/>
      <c r="B296" s="201" t="s">
        <v>547</v>
      </c>
      <c r="C296" s="564" t="s">
        <v>854</v>
      </c>
      <c r="D296" s="564"/>
      <c r="E296" s="564"/>
      <c r="F296" s="565"/>
      <c r="G296" s="178"/>
      <c r="H296" s="181"/>
    </row>
    <row r="297" spans="1:8" s="180" customFormat="1" ht="24.6" customHeight="1" x14ac:dyDescent="0.25">
      <c r="A297" s="174"/>
      <c r="B297" s="253">
        <v>1</v>
      </c>
      <c r="C297" s="608" t="s">
        <v>1925</v>
      </c>
      <c r="D297" s="608"/>
      <c r="E297" s="608"/>
      <c r="F297" s="609"/>
      <c r="G297" s="178"/>
      <c r="H297" s="181"/>
    </row>
    <row r="298" spans="1:8" s="180" customFormat="1" ht="24.6" customHeight="1" x14ac:dyDescent="0.25">
      <c r="A298" s="174"/>
      <c r="B298" s="253">
        <v>2</v>
      </c>
      <c r="C298" s="608" t="s">
        <v>1926</v>
      </c>
      <c r="D298" s="608"/>
      <c r="E298" s="608"/>
      <c r="F298" s="609"/>
      <c r="G298" s="178"/>
      <c r="H298" s="181"/>
    </row>
    <row r="299" spans="1:8" s="180" customFormat="1" ht="31.8" customHeight="1" x14ac:dyDescent="0.25">
      <c r="A299" s="174"/>
      <c r="B299" s="253">
        <v>3</v>
      </c>
      <c r="C299" s="608" t="s">
        <v>1927</v>
      </c>
      <c r="D299" s="608"/>
      <c r="E299" s="608"/>
      <c r="F299" s="609"/>
      <c r="G299" s="178"/>
      <c r="H299" s="181"/>
    </row>
    <row r="300" spans="1:8" s="180" customFormat="1" ht="31.8" customHeight="1" x14ac:dyDescent="0.25">
      <c r="A300" s="174"/>
      <c r="B300" s="253">
        <v>4</v>
      </c>
      <c r="C300" s="608" t="s">
        <v>1928</v>
      </c>
      <c r="D300" s="608"/>
      <c r="E300" s="608"/>
      <c r="F300" s="609"/>
      <c r="G300" s="178"/>
      <c r="H300" s="181"/>
    </row>
    <row r="301" spans="1:8" s="180" customFormat="1" ht="31.8" customHeight="1" x14ac:dyDescent="0.25">
      <c r="A301" s="174"/>
      <c r="B301" s="253">
        <v>5</v>
      </c>
      <c r="C301" s="608" t="s">
        <v>1929</v>
      </c>
      <c r="D301" s="608"/>
      <c r="E301" s="608"/>
      <c r="F301" s="609"/>
      <c r="G301" s="178"/>
      <c r="H301" s="181"/>
    </row>
    <row r="302" spans="1:8" s="180" customFormat="1" ht="18" customHeight="1" x14ac:dyDescent="0.25">
      <c r="A302" s="174"/>
      <c r="B302" s="580" t="s">
        <v>639</v>
      </c>
      <c r="C302" s="581"/>
      <c r="D302" s="581"/>
      <c r="E302" s="581"/>
      <c r="F302" s="582"/>
      <c r="G302" s="178"/>
      <c r="H302" s="181"/>
    </row>
    <row r="303" spans="1:8" s="180" customFormat="1" ht="19.2" customHeight="1" x14ac:dyDescent="0.25">
      <c r="A303" s="174"/>
      <c r="B303" s="205" t="s">
        <v>638</v>
      </c>
      <c r="C303" s="254" t="s">
        <v>579</v>
      </c>
      <c r="D303" s="207" t="s">
        <v>641</v>
      </c>
      <c r="E303" s="585" t="s">
        <v>589</v>
      </c>
      <c r="F303" s="586"/>
      <c r="G303" s="178"/>
      <c r="H303" s="181"/>
    </row>
    <row r="304" spans="1:8" s="180" customFormat="1" ht="19.2" customHeight="1" x14ac:dyDescent="0.25">
      <c r="A304" s="174"/>
      <c r="B304" s="208" t="s">
        <v>549</v>
      </c>
      <c r="C304" s="255" t="s">
        <v>588</v>
      </c>
      <c r="D304" s="210" t="s">
        <v>550</v>
      </c>
      <c r="E304" s="587" t="s">
        <v>599</v>
      </c>
      <c r="F304" s="588"/>
      <c r="G304" s="178"/>
      <c r="H304" s="181"/>
    </row>
    <row r="305" spans="1:8" s="213" customFormat="1" ht="13.95" customHeight="1" x14ac:dyDescent="0.25">
      <c r="A305" s="211"/>
      <c r="B305" s="251"/>
      <c r="C305" s="252"/>
      <c r="D305" s="241"/>
      <c r="E305" s="241"/>
      <c r="F305" s="241"/>
      <c r="G305" s="178"/>
      <c r="H305" s="181"/>
    </row>
    <row r="306" spans="1:8" s="180" customFormat="1" ht="25.2" customHeight="1" x14ac:dyDescent="0.25">
      <c r="A306" s="174"/>
      <c r="B306" s="428" t="s">
        <v>25</v>
      </c>
      <c r="C306" s="410"/>
      <c r="D306" s="410"/>
      <c r="E306" s="411"/>
      <c r="F306" s="411"/>
      <c r="G306" s="178"/>
      <c r="H306" s="181"/>
    </row>
    <row r="307" spans="1:8" s="213" customFormat="1" ht="13.95" customHeight="1" x14ac:dyDescent="0.25">
      <c r="A307" s="211"/>
      <c r="B307" s="251"/>
      <c r="C307" s="252"/>
      <c r="D307" s="241"/>
      <c r="E307" s="241"/>
      <c r="F307" s="241"/>
      <c r="G307" s="178"/>
      <c r="H307" s="181"/>
    </row>
    <row r="308" spans="1:8" s="180" customFormat="1" ht="83.4" customHeight="1" x14ac:dyDescent="0.25">
      <c r="A308" s="174"/>
      <c r="B308" s="200" t="s">
        <v>548</v>
      </c>
      <c r="C308" s="572" t="s">
        <v>553</v>
      </c>
      <c r="D308" s="572"/>
      <c r="E308" s="572"/>
      <c r="F308" s="573"/>
      <c r="G308" s="178"/>
      <c r="H308" s="181"/>
    </row>
    <row r="309" spans="1:8" s="180" customFormat="1" ht="19.95" customHeight="1" x14ac:dyDescent="0.25">
      <c r="A309" s="174"/>
      <c r="B309" s="201" t="s">
        <v>547</v>
      </c>
      <c r="C309" s="564" t="s">
        <v>854</v>
      </c>
      <c r="D309" s="564"/>
      <c r="E309" s="564"/>
      <c r="F309" s="565"/>
      <c r="G309" s="178"/>
      <c r="H309" s="181"/>
    </row>
    <row r="310" spans="1:8" s="180" customFormat="1" ht="20.399999999999999" customHeight="1" x14ac:dyDescent="0.25">
      <c r="A310" s="174"/>
      <c r="B310" s="253">
        <v>1</v>
      </c>
      <c r="C310" s="608" t="s">
        <v>1930</v>
      </c>
      <c r="D310" s="608"/>
      <c r="E310" s="608"/>
      <c r="F310" s="609"/>
      <c r="G310" s="178"/>
      <c r="H310" s="181"/>
    </row>
    <row r="311" spans="1:8" s="180" customFormat="1" ht="20.399999999999999" customHeight="1" x14ac:dyDescent="0.25">
      <c r="A311" s="174"/>
      <c r="B311" s="253">
        <v>2</v>
      </c>
      <c r="C311" s="608" t="s">
        <v>1931</v>
      </c>
      <c r="D311" s="608"/>
      <c r="E311" s="608"/>
      <c r="F311" s="609"/>
      <c r="G311" s="178"/>
      <c r="H311" s="181"/>
    </row>
    <row r="312" spans="1:8" s="180" customFormat="1" ht="20.399999999999999" customHeight="1" x14ac:dyDescent="0.25">
      <c r="A312" s="174"/>
      <c r="B312" s="253">
        <v>3</v>
      </c>
      <c r="C312" s="608" t="s">
        <v>1932</v>
      </c>
      <c r="D312" s="608"/>
      <c r="E312" s="608"/>
      <c r="F312" s="609"/>
      <c r="G312" s="178"/>
      <c r="H312" s="181"/>
    </row>
    <row r="313" spans="1:8" s="180" customFormat="1" ht="20.399999999999999" customHeight="1" x14ac:dyDescent="0.25">
      <c r="A313" s="174"/>
      <c r="B313" s="253">
        <v>4</v>
      </c>
      <c r="C313" s="608" t="s">
        <v>1933</v>
      </c>
      <c r="D313" s="608"/>
      <c r="E313" s="608"/>
      <c r="F313" s="609"/>
      <c r="G313" s="178"/>
      <c r="H313" s="181"/>
    </row>
    <row r="314" spans="1:8" s="180" customFormat="1" ht="20.399999999999999" customHeight="1" x14ac:dyDescent="0.25">
      <c r="A314" s="174"/>
      <c r="B314" s="253">
        <v>5</v>
      </c>
      <c r="C314" s="608" t="s">
        <v>1934</v>
      </c>
      <c r="D314" s="608"/>
      <c r="E314" s="608"/>
      <c r="F314" s="609"/>
      <c r="G314" s="178"/>
      <c r="H314" s="181"/>
    </row>
    <row r="315" spans="1:8" s="180" customFormat="1" ht="18" customHeight="1" x14ac:dyDescent="0.25">
      <c r="A315" s="174"/>
      <c r="B315" s="580" t="s">
        <v>639</v>
      </c>
      <c r="C315" s="581"/>
      <c r="D315" s="581"/>
      <c r="E315" s="581"/>
      <c r="F315" s="582"/>
      <c r="G315" s="178"/>
      <c r="H315" s="181"/>
    </row>
    <row r="316" spans="1:8" s="180" customFormat="1" ht="18" customHeight="1" x14ac:dyDescent="0.25">
      <c r="A316" s="174"/>
      <c r="B316" s="205" t="s">
        <v>638</v>
      </c>
      <c r="C316" s="254" t="s">
        <v>579</v>
      </c>
      <c r="D316" s="207" t="s">
        <v>641</v>
      </c>
      <c r="E316" s="585" t="s">
        <v>589</v>
      </c>
      <c r="F316" s="586"/>
      <c r="G316" s="178"/>
      <c r="H316" s="181"/>
    </row>
    <row r="317" spans="1:8" s="180" customFormat="1" ht="18" customHeight="1" x14ac:dyDescent="0.25">
      <c r="A317" s="174"/>
      <c r="B317" s="208" t="s">
        <v>549</v>
      </c>
      <c r="C317" s="255" t="s">
        <v>588</v>
      </c>
      <c r="D317" s="210" t="s">
        <v>550</v>
      </c>
      <c r="E317" s="587" t="s">
        <v>599</v>
      </c>
      <c r="F317" s="588"/>
      <c r="G317" s="178"/>
      <c r="H317" s="181"/>
    </row>
    <row r="318" spans="1:8" s="213" customFormat="1" ht="13.95" customHeight="1" x14ac:dyDescent="0.25">
      <c r="A318" s="211"/>
      <c r="B318" s="251"/>
      <c r="C318" s="252"/>
      <c r="D318" s="241"/>
      <c r="E318" s="241"/>
      <c r="F318" s="241"/>
      <c r="G318" s="178"/>
      <c r="H318" s="181"/>
    </row>
    <row r="319" spans="1:8" s="180" customFormat="1" ht="25.2" customHeight="1" x14ac:dyDescent="0.25">
      <c r="A319" s="174"/>
      <c r="B319" s="428" t="s">
        <v>156</v>
      </c>
      <c r="C319" s="410"/>
      <c r="D319" s="410"/>
      <c r="E319" s="411"/>
      <c r="F319" s="411"/>
      <c r="G319" s="178"/>
      <c r="H319" s="181"/>
    </row>
    <row r="320" spans="1:8" s="213" customFormat="1" ht="13.95" customHeight="1" x14ac:dyDescent="0.25">
      <c r="A320" s="211"/>
      <c r="B320" s="251"/>
      <c r="C320" s="252"/>
      <c r="D320" s="241"/>
      <c r="E320" s="241"/>
      <c r="F320" s="241"/>
      <c r="G320" s="178"/>
      <c r="H320" s="181"/>
    </row>
    <row r="321" spans="1:8" s="180" customFormat="1" ht="67.95" customHeight="1" x14ac:dyDescent="0.25">
      <c r="A321" s="174"/>
      <c r="B321" s="200" t="s">
        <v>548</v>
      </c>
      <c r="C321" s="572" t="s">
        <v>868</v>
      </c>
      <c r="D321" s="572"/>
      <c r="E321" s="572"/>
      <c r="F321" s="573"/>
      <c r="G321" s="178"/>
      <c r="H321" s="181"/>
    </row>
    <row r="322" spans="1:8" s="180" customFormat="1" ht="19.95" customHeight="1" x14ac:dyDescent="0.25">
      <c r="A322" s="174"/>
      <c r="B322" s="201" t="s">
        <v>547</v>
      </c>
      <c r="C322" s="564" t="s">
        <v>854</v>
      </c>
      <c r="D322" s="564"/>
      <c r="E322" s="564"/>
      <c r="F322" s="565"/>
      <c r="G322" s="178"/>
      <c r="H322" s="181"/>
    </row>
    <row r="323" spans="1:8" s="180" customFormat="1" ht="31.2" customHeight="1" x14ac:dyDescent="0.25">
      <c r="A323" s="174"/>
      <c r="B323" s="253">
        <v>1</v>
      </c>
      <c r="C323" s="595" t="s">
        <v>1935</v>
      </c>
      <c r="D323" s="595"/>
      <c r="E323" s="595"/>
      <c r="F323" s="596"/>
      <c r="G323" s="178"/>
      <c r="H323" s="181"/>
    </row>
    <row r="324" spans="1:8" s="180" customFormat="1" ht="31.2" customHeight="1" x14ac:dyDescent="0.25">
      <c r="A324" s="174"/>
      <c r="B324" s="253">
        <v>2</v>
      </c>
      <c r="C324" s="595" t="s">
        <v>1936</v>
      </c>
      <c r="D324" s="595"/>
      <c r="E324" s="595"/>
      <c r="F324" s="596"/>
      <c r="G324" s="178"/>
      <c r="H324" s="181"/>
    </row>
    <row r="325" spans="1:8" s="180" customFormat="1" ht="28.2" customHeight="1" x14ac:dyDescent="0.25">
      <c r="A325" s="174"/>
      <c r="B325" s="253">
        <v>3</v>
      </c>
      <c r="C325" s="595" t="s">
        <v>1937</v>
      </c>
      <c r="D325" s="595"/>
      <c r="E325" s="595"/>
      <c r="F325" s="596"/>
      <c r="G325" s="178"/>
      <c r="H325" s="181"/>
    </row>
    <row r="326" spans="1:8" s="180" customFormat="1" ht="24.6" customHeight="1" x14ac:dyDescent="0.25">
      <c r="A326" s="174"/>
      <c r="B326" s="253">
        <v>4</v>
      </c>
      <c r="C326" s="595" t="s">
        <v>1938</v>
      </c>
      <c r="D326" s="595"/>
      <c r="E326" s="595"/>
      <c r="F326" s="596"/>
      <c r="G326" s="178"/>
      <c r="H326" s="181"/>
    </row>
    <row r="327" spans="1:8" s="180" customFormat="1" ht="40.799999999999997" customHeight="1" x14ac:dyDescent="0.25">
      <c r="A327" s="174"/>
      <c r="B327" s="253">
        <v>5</v>
      </c>
      <c r="C327" s="595" t="s">
        <v>1939</v>
      </c>
      <c r="D327" s="595"/>
      <c r="E327" s="595"/>
      <c r="F327" s="596"/>
      <c r="G327" s="178"/>
      <c r="H327" s="181"/>
    </row>
    <row r="328" spans="1:8" s="180" customFormat="1" ht="18" customHeight="1" x14ac:dyDescent="0.25">
      <c r="A328" s="174"/>
      <c r="B328" s="580" t="s">
        <v>639</v>
      </c>
      <c r="C328" s="581"/>
      <c r="D328" s="581"/>
      <c r="E328" s="581"/>
      <c r="F328" s="582"/>
      <c r="G328" s="178"/>
      <c r="H328" s="181"/>
    </row>
    <row r="329" spans="1:8" s="180" customFormat="1" ht="18" customHeight="1" x14ac:dyDescent="0.25">
      <c r="A329" s="174"/>
      <c r="B329" s="205" t="s">
        <v>638</v>
      </c>
      <c r="C329" s="254" t="s">
        <v>579</v>
      </c>
      <c r="D329" s="207" t="s">
        <v>641</v>
      </c>
      <c r="E329" s="585" t="s">
        <v>589</v>
      </c>
      <c r="F329" s="586"/>
      <c r="G329" s="178"/>
      <c r="H329" s="181"/>
    </row>
    <row r="330" spans="1:8" s="180" customFormat="1" ht="18" customHeight="1" x14ac:dyDescent="0.25">
      <c r="A330" s="174"/>
      <c r="B330" s="208" t="s">
        <v>549</v>
      </c>
      <c r="C330" s="255" t="s">
        <v>588</v>
      </c>
      <c r="D330" s="210" t="s">
        <v>550</v>
      </c>
      <c r="E330" s="587" t="s">
        <v>599</v>
      </c>
      <c r="F330" s="588"/>
      <c r="G330" s="178"/>
      <c r="H330" s="181"/>
    </row>
    <row r="331" spans="1:8" s="213" customFormat="1" ht="13.95" customHeight="1" x14ac:dyDescent="0.25">
      <c r="A331" s="211"/>
      <c r="B331" s="251"/>
      <c r="C331" s="252"/>
      <c r="D331" s="241"/>
      <c r="E331" s="241"/>
      <c r="F331" s="241"/>
      <c r="G331" s="178"/>
      <c r="H331" s="181"/>
    </row>
    <row r="332" spans="1:8" s="180" customFormat="1" ht="25.2" customHeight="1" x14ac:dyDescent="0.25">
      <c r="A332" s="174"/>
      <c r="B332" s="428" t="s">
        <v>760</v>
      </c>
      <c r="C332" s="414"/>
      <c r="D332" s="410"/>
      <c r="E332" s="411"/>
      <c r="F332" s="411"/>
      <c r="G332" s="178"/>
      <c r="H332" s="181"/>
    </row>
    <row r="333" spans="1:8" s="213" customFormat="1" ht="13.95" customHeight="1" x14ac:dyDescent="0.25">
      <c r="A333" s="211"/>
      <c r="B333" s="251"/>
      <c r="C333" s="252"/>
      <c r="D333" s="241"/>
      <c r="E333" s="241"/>
      <c r="F333" s="241"/>
      <c r="G333" s="178"/>
      <c r="H333" s="181"/>
    </row>
    <row r="334" spans="1:8" s="180" customFormat="1" ht="40.799999999999997" customHeight="1" x14ac:dyDescent="0.25">
      <c r="A334" s="174"/>
      <c r="B334" s="200" t="s">
        <v>548</v>
      </c>
      <c r="C334" s="572" t="s">
        <v>759</v>
      </c>
      <c r="D334" s="572"/>
      <c r="E334" s="572"/>
      <c r="F334" s="573"/>
      <c r="G334" s="178"/>
      <c r="H334" s="181"/>
    </row>
    <row r="335" spans="1:8" s="180" customFormat="1" ht="19.95" customHeight="1" x14ac:dyDescent="0.25">
      <c r="A335" s="174"/>
      <c r="B335" s="201" t="s">
        <v>547</v>
      </c>
      <c r="C335" s="564" t="s">
        <v>854</v>
      </c>
      <c r="D335" s="564"/>
      <c r="E335" s="564"/>
      <c r="F335" s="565"/>
      <c r="G335" s="178"/>
      <c r="H335" s="181"/>
    </row>
    <row r="336" spans="1:8" s="180" customFormat="1" ht="16.2" customHeight="1" x14ac:dyDescent="0.25">
      <c r="A336" s="174"/>
      <c r="B336" s="256" t="s">
        <v>148</v>
      </c>
      <c r="C336" s="257"/>
      <c r="D336" s="258"/>
      <c r="E336" s="258"/>
      <c r="F336" s="259"/>
      <c r="G336" s="178"/>
      <c r="H336" s="181"/>
    </row>
    <row r="337" spans="1:8" s="180" customFormat="1" ht="16.2" customHeight="1" x14ac:dyDescent="0.25">
      <c r="A337" s="174"/>
      <c r="B337" s="256" t="s">
        <v>149</v>
      </c>
      <c r="C337" s="260" t="s">
        <v>761</v>
      </c>
      <c r="D337" s="261"/>
      <c r="E337" s="261"/>
      <c r="F337" s="262"/>
      <c r="G337" s="178"/>
      <c r="H337" s="181"/>
    </row>
    <row r="338" spans="1:8" s="180" customFormat="1" ht="16.2" customHeight="1" x14ac:dyDescent="0.25">
      <c r="A338" s="174"/>
      <c r="B338" s="256" t="s">
        <v>25</v>
      </c>
      <c r="C338" s="260" t="s">
        <v>758</v>
      </c>
      <c r="D338" s="261"/>
      <c r="E338" s="261"/>
      <c r="F338" s="262"/>
      <c r="G338" s="178"/>
      <c r="H338" s="181"/>
    </row>
    <row r="339" spans="1:8" s="180" customFormat="1" ht="16.2" customHeight="1" x14ac:dyDescent="0.25">
      <c r="A339" s="174"/>
      <c r="B339" s="256" t="s">
        <v>156</v>
      </c>
      <c r="C339" s="263"/>
      <c r="D339" s="261"/>
      <c r="E339" s="261"/>
      <c r="F339" s="262"/>
      <c r="G339" s="178"/>
      <c r="H339" s="181"/>
    </row>
    <row r="340" spans="1:8" s="180" customFormat="1" ht="13.95" customHeight="1" x14ac:dyDescent="0.25">
      <c r="A340" s="174"/>
      <c r="B340" s="256"/>
      <c r="C340" s="264"/>
      <c r="D340" s="680"/>
      <c r="E340" s="680"/>
      <c r="F340" s="681"/>
      <c r="G340" s="178"/>
      <c r="H340" s="181"/>
    </row>
    <row r="341" spans="1:8" s="180" customFormat="1" ht="18" customHeight="1" x14ac:dyDescent="0.25">
      <c r="A341" s="174"/>
      <c r="B341" s="580" t="s">
        <v>639</v>
      </c>
      <c r="C341" s="581"/>
      <c r="D341" s="581"/>
      <c r="E341" s="581"/>
      <c r="F341" s="582"/>
      <c r="G341" s="178"/>
      <c r="H341" s="181"/>
    </row>
    <row r="342" spans="1:8" s="180" customFormat="1" ht="18" customHeight="1" x14ac:dyDescent="0.25">
      <c r="A342" s="174"/>
      <c r="B342" s="205" t="s">
        <v>638</v>
      </c>
      <c r="C342" s="206" t="s">
        <v>579</v>
      </c>
      <c r="D342" s="207" t="s">
        <v>641</v>
      </c>
      <c r="E342" s="568" t="s">
        <v>606</v>
      </c>
      <c r="F342" s="569"/>
      <c r="G342" s="178"/>
      <c r="H342" s="181"/>
    </row>
    <row r="343" spans="1:8" s="180" customFormat="1" ht="18" customHeight="1" x14ac:dyDescent="0.25">
      <c r="A343" s="174"/>
      <c r="B343" s="208" t="s">
        <v>549</v>
      </c>
      <c r="C343" s="209" t="s">
        <v>588</v>
      </c>
      <c r="D343" s="210" t="s">
        <v>550</v>
      </c>
      <c r="E343" s="583" t="s">
        <v>607</v>
      </c>
      <c r="F343" s="584"/>
      <c r="G343" s="178"/>
      <c r="H343" s="181"/>
    </row>
    <row r="344" spans="1:8" s="213" customFormat="1" ht="13.95" customHeight="1" x14ac:dyDescent="0.25">
      <c r="A344" s="211"/>
      <c r="B344" s="251"/>
      <c r="C344" s="252"/>
      <c r="D344" s="241"/>
      <c r="E344" s="241"/>
      <c r="F344" s="241"/>
      <c r="G344" s="178"/>
      <c r="H344" s="181"/>
    </row>
    <row r="345" spans="1:8" s="180" customFormat="1" ht="21" customHeight="1" x14ac:dyDescent="0.35">
      <c r="A345" s="239"/>
      <c r="B345" s="218" t="s">
        <v>1807</v>
      </c>
      <c r="C345" s="218"/>
      <c r="D345" s="218"/>
      <c r="E345" s="218"/>
      <c r="F345" s="218"/>
      <c r="G345" s="178"/>
      <c r="H345" s="181"/>
    </row>
    <row r="346" spans="1:8" s="213" customFormat="1" ht="13.95" customHeight="1" x14ac:dyDescent="0.25">
      <c r="A346" s="211"/>
      <c r="B346" s="212"/>
      <c r="C346" s="197"/>
      <c r="D346" s="219"/>
      <c r="E346" s="219"/>
      <c r="F346" s="219"/>
      <c r="G346" s="178"/>
      <c r="H346" s="181"/>
    </row>
    <row r="347" spans="1:8" s="180" customFormat="1" ht="25.2" customHeight="1" x14ac:dyDescent="0.25">
      <c r="A347" s="174"/>
      <c r="B347" s="428" t="s">
        <v>153</v>
      </c>
      <c r="C347" s="410"/>
      <c r="D347" s="410"/>
      <c r="E347" s="411"/>
      <c r="F347" s="411"/>
      <c r="G347" s="178"/>
      <c r="H347" s="181"/>
    </row>
    <row r="348" spans="1:8" s="213" customFormat="1" ht="13.95" customHeight="1" x14ac:dyDescent="0.25">
      <c r="A348" s="211"/>
      <c r="B348" s="212"/>
      <c r="C348" s="220"/>
      <c r="D348" s="219"/>
      <c r="E348" s="219"/>
      <c r="F348" s="219"/>
      <c r="G348" s="178"/>
      <c r="H348" s="181"/>
    </row>
    <row r="349" spans="1:8" s="180" customFormat="1" ht="43.2" customHeight="1" x14ac:dyDescent="0.25">
      <c r="A349" s="174"/>
      <c r="B349" s="200" t="s">
        <v>548</v>
      </c>
      <c r="C349" s="617" t="s">
        <v>1764</v>
      </c>
      <c r="D349" s="618"/>
      <c r="E349" s="618"/>
      <c r="F349" s="619"/>
      <c r="G349" s="178"/>
      <c r="H349" s="181"/>
    </row>
    <row r="350" spans="1:8" s="180" customFormat="1" ht="19.95" customHeight="1" x14ac:dyDescent="0.25">
      <c r="A350" s="174"/>
      <c r="B350" s="201" t="s">
        <v>547</v>
      </c>
      <c r="C350" s="564" t="s">
        <v>854</v>
      </c>
      <c r="D350" s="564"/>
      <c r="E350" s="564"/>
      <c r="F350" s="565"/>
      <c r="G350" s="178"/>
      <c r="H350" s="181"/>
    </row>
    <row r="351" spans="1:8" s="180" customFormat="1" ht="30.6" customHeight="1" x14ac:dyDescent="0.25">
      <c r="A351" s="174"/>
      <c r="B351" s="265" t="s">
        <v>762</v>
      </c>
      <c r="C351" s="595" t="s">
        <v>768</v>
      </c>
      <c r="D351" s="595"/>
      <c r="E351" s="595"/>
      <c r="F351" s="596"/>
      <c r="G351" s="178"/>
      <c r="H351" s="181"/>
    </row>
    <row r="352" spans="1:8" s="180" customFormat="1" ht="30.6" customHeight="1" x14ac:dyDescent="0.25">
      <c r="A352" s="174"/>
      <c r="B352" s="266" t="s">
        <v>763</v>
      </c>
      <c r="C352" s="595" t="s">
        <v>769</v>
      </c>
      <c r="D352" s="595"/>
      <c r="E352" s="595"/>
      <c r="F352" s="596"/>
      <c r="G352" s="178"/>
      <c r="H352" s="181"/>
    </row>
    <row r="353" spans="1:8" s="180" customFormat="1" ht="32.4" customHeight="1" x14ac:dyDescent="0.25">
      <c r="A353" s="174"/>
      <c r="B353" s="267" t="s">
        <v>731</v>
      </c>
      <c r="C353" s="595" t="s">
        <v>770</v>
      </c>
      <c r="D353" s="595"/>
      <c r="E353" s="595"/>
      <c r="F353" s="596"/>
      <c r="G353" s="178"/>
      <c r="H353" s="181"/>
    </row>
    <row r="354" spans="1:8" s="180" customFormat="1" ht="18" customHeight="1" x14ac:dyDescent="0.25">
      <c r="A354" s="174"/>
      <c r="B354" s="580" t="s">
        <v>639</v>
      </c>
      <c r="C354" s="581"/>
      <c r="D354" s="581"/>
      <c r="E354" s="581"/>
      <c r="F354" s="582"/>
      <c r="G354" s="178"/>
      <c r="H354" s="181"/>
    </row>
    <row r="355" spans="1:8" s="180" customFormat="1" ht="18" customHeight="1" x14ac:dyDescent="0.25">
      <c r="A355" s="174"/>
      <c r="B355" s="205" t="s">
        <v>638</v>
      </c>
      <c r="C355" s="206" t="s">
        <v>574</v>
      </c>
      <c r="D355" s="207" t="s">
        <v>641</v>
      </c>
      <c r="E355" s="568" t="s">
        <v>606</v>
      </c>
      <c r="F355" s="569"/>
      <c r="G355" s="178"/>
      <c r="H355" s="181"/>
    </row>
    <row r="356" spans="1:8" s="180" customFormat="1" ht="18" customHeight="1" x14ac:dyDescent="0.25">
      <c r="A356" s="174"/>
      <c r="B356" s="234" t="s">
        <v>549</v>
      </c>
      <c r="C356" s="235" t="s">
        <v>1791</v>
      </c>
      <c r="D356" s="268" t="s">
        <v>550</v>
      </c>
      <c r="E356" s="570" t="s">
        <v>601</v>
      </c>
      <c r="F356" s="571"/>
      <c r="G356" s="178"/>
      <c r="H356" s="181"/>
    </row>
    <row r="357" spans="1:8" s="180" customFormat="1" ht="18" customHeight="1" x14ac:dyDescent="0.25">
      <c r="A357" s="174"/>
      <c r="B357" s="215"/>
      <c r="C357" s="216"/>
      <c r="D357" s="215"/>
      <c r="E357" s="217"/>
      <c r="F357" s="217"/>
      <c r="G357" s="178"/>
      <c r="H357" s="181"/>
    </row>
    <row r="358" spans="1:8" s="180" customFormat="1" ht="25.95" customHeight="1" x14ac:dyDescent="0.4">
      <c r="A358" s="191"/>
      <c r="B358" s="238" t="s">
        <v>558</v>
      </c>
      <c r="C358" s="238"/>
      <c r="D358" s="238"/>
      <c r="E358" s="238"/>
      <c r="F358" s="238"/>
      <c r="G358" s="178"/>
      <c r="H358" s="181"/>
    </row>
    <row r="359" spans="1:8" s="213" customFormat="1" ht="13.95" customHeight="1" x14ac:dyDescent="0.25">
      <c r="A359" s="211"/>
      <c r="B359" s="212"/>
      <c r="C359" s="220"/>
      <c r="D359" s="219"/>
      <c r="E359" s="219"/>
      <c r="F359" s="219"/>
      <c r="G359" s="178"/>
      <c r="H359" s="181"/>
    </row>
    <row r="360" spans="1:8" s="180" customFormat="1" ht="21" customHeight="1" x14ac:dyDescent="0.35">
      <c r="A360" s="239"/>
      <c r="B360" s="218" t="s">
        <v>559</v>
      </c>
      <c r="C360" s="218"/>
      <c r="D360" s="218"/>
      <c r="E360" s="218"/>
      <c r="F360" s="218"/>
      <c r="G360" s="178"/>
      <c r="H360" s="181"/>
    </row>
    <row r="361" spans="1:8" s="213" customFormat="1" ht="13.95" customHeight="1" x14ac:dyDescent="0.25">
      <c r="A361" s="211"/>
      <c r="B361" s="220"/>
      <c r="C361" s="220"/>
      <c r="D361" s="219"/>
      <c r="E361" s="219"/>
      <c r="F361" s="219"/>
      <c r="G361" s="178"/>
      <c r="H361" s="181"/>
    </row>
    <row r="362" spans="1:8" s="180" customFormat="1" ht="25.2" customHeight="1" x14ac:dyDescent="0.25">
      <c r="A362" s="174"/>
      <c r="B362" s="428" t="s">
        <v>653</v>
      </c>
      <c r="C362" s="410"/>
      <c r="D362" s="410"/>
      <c r="E362" s="411"/>
      <c r="F362" s="411"/>
      <c r="G362" s="178"/>
      <c r="H362" s="181"/>
    </row>
    <row r="363" spans="1:8" s="213" customFormat="1" ht="13.95" customHeight="1" x14ac:dyDescent="0.25">
      <c r="A363" s="211"/>
      <c r="B363" s="220"/>
      <c r="C363" s="220"/>
      <c r="D363" s="219"/>
      <c r="E363" s="219"/>
      <c r="F363" s="219"/>
      <c r="G363" s="178"/>
      <c r="H363" s="181"/>
    </row>
    <row r="364" spans="1:8" s="180" customFormat="1" ht="54.75" customHeight="1" x14ac:dyDescent="0.25">
      <c r="A364" s="174"/>
      <c r="B364" s="200" t="s">
        <v>548</v>
      </c>
      <c r="C364" s="572" t="s">
        <v>1766</v>
      </c>
      <c r="D364" s="572"/>
      <c r="E364" s="572"/>
      <c r="F364" s="573"/>
      <c r="G364" s="178"/>
      <c r="H364" s="181"/>
    </row>
    <row r="365" spans="1:8" s="180" customFormat="1" ht="19.95" customHeight="1" x14ac:dyDescent="0.25">
      <c r="A365" s="174"/>
      <c r="B365" s="201" t="s">
        <v>547</v>
      </c>
      <c r="C365" s="564" t="s">
        <v>854</v>
      </c>
      <c r="D365" s="564"/>
      <c r="E365" s="564"/>
      <c r="F365" s="565"/>
      <c r="G365" s="178"/>
      <c r="H365" s="181"/>
    </row>
    <row r="366" spans="1:8" s="180" customFormat="1" ht="40.950000000000003" customHeight="1" x14ac:dyDescent="0.25">
      <c r="A366" s="174"/>
      <c r="B366" s="214" t="s">
        <v>595</v>
      </c>
      <c r="C366" s="566" t="s">
        <v>1790</v>
      </c>
      <c r="D366" s="566"/>
      <c r="E366" s="566"/>
      <c r="F366" s="567"/>
      <c r="G366" s="178"/>
      <c r="H366" s="181"/>
    </row>
    <row r="367" spans="1:8" s="180" customFormat="1" ht="18" customHeight="1" x14ac:dyDescent="0.25">
      <c r="A367" s="174"/>
      <c r="B367" s="580" t="s">
        <v>639</v>
      </c>
      <c r="C367" s="581"/>
      <c r="D367" s="581"/>
      <c r="E367" s="581"/>
      <c r="F367" s="582"/>
      <c r="G367" s="178"/>
      <c r="H367" s="181"/>
    </row>
    <row r="368" spans="1:8" s="180" customFormat="1" ht="18" customHeight="1" x14ac:dyDescent="0.25">
      <c r="A368" s="174"/>
      <c r="B368" s="205" t="s">
        <v>638</v>
      </c>
      <c r="C368" s="206" t="s">
        <v>574</v>
      </c>
      <c r="D368" s="207" t="s">
        <v>641</v>
      </c>
      <c r="E368" s="568" t="s">
        <v>657</v>
      </c>
      <c r="F368" s="569"/>
      <c r="G368" s="178"/>
      <c r="H368" s="181"/>
    </row>
    <row r="369" spans="1:8" s="180" customFormat="1" ht="18" customHeight="1" x14ac:dyDescent="0.25">
      <c r="A369" s="174"/>
      <c r="B369" s="234" t="s">
        <v>549</v>
      </c>
      <c r="C369" s="235" t="s">
        <v>590</v>
      </c>
      <c r="D369" s="236" t="s">
        <v>550</v>
      </c>
      <c r="E369" s="570" t="s">
        <v>605</v>
      </c>
      <c r="F369" s="571"/>
      <c r="G369" s="178"/>
      <c r="H369" s="181"/>
    </row>
    <row r="370" spans="1:8" s="213" customFormat="1" ht="13.95" customHeight="1" x14ac:dyDescent="0.25">
      <c r="A370" s="211"/>
      <c r="B370" s="220"/>
      <c r="C370" s="220"/>
      <c r="D370" s="219"/>
      <c r="E370" s="219"/>
      <c r="F370" s="219"/>
      <c r="G370" s="178"/>
      <c r="H370" s="181"/>
    </row>
    <row r="371" spans="1:8" s="180" customFormat="1" ht="25.2" customHeight="1" x14ac:dyDescent="0.25">
      <c r="A371" s="174"/>
      <c r="B371" s="428" t="s">
        <v>650</v>
      </c>
      <c r="C371" s="412"/>
      <c r="D371" s="410"/>
      <c r="E371" s="411"/>
      <c r="F371" s="411"/>
      <c r="G371" s="178"/>
      <c r="H371" s="181"/>
    </row>
    <row r="372" spans="1:8" s="213" customFormat="1" ht="13.95" customHeight="1" x14ac:dyDescent="0.25">
      <c r="A372" s="211"/>
      <c r="B372" s="220"/>
      <c r="C372" s="220"/>
      <c r="D372" s="219"/>
      <c r="E372" s="219"/>
      <c r="F372" s="219"/>
      <c r="G372" s="178"/>
      <c r="H372" s="181"/>
    </row>
    <row r="373" spans="1:8" s="180" customFormat="1" ht="31.95" customHeight="1" x14ac:dyDescent="0.25">
      <c r="A373" s="174"/>
      <c r="B373" s="200" t="s">
        <v>548</v>
      </c>
      <c r="C373" s="572" t="s">
        <v>580</v>
      </c>
      <c r="D373" s="572"/>
      <c r="E373" s="572"/>
      <c r="F373" s="573"/>
      <c r="G373" s="178"/>
      <c r="H373" s="181"/>
    </row>
    <row r="374" spans="1:8" s="180" customFormat="1" ht="19.95" customHeight="1" x14ac:dyDescent="0.25">
      <c r="A374" s="174"/>
      <c r="B374" s="201" t="s">
        <v>547</v>
      </c>
      <c r="C374" s="564" t="s">
        <v>854</v>
      </c>
      <c r="D374" s="564"/>
      <c r="E374" s="564"/>
      <c r="F374" s="565"/>
      <c r="G374" s="178"/>
      <c r="H374" s="181"/>
    </row>
    <row r="375" spans="1:8" s="180" customFormat="1" ht="40.950000000000003" customHeight="1" x14ac:dyDescent="0.25">
      <c r="A375" s="174"/>
      <c r="B375" s="214" t="s">
        <v>595</v>
      </c>
      <c r="C375" s="610" t="s">
        <v>1790</v>
      </c>
      <c r="D375" s="611"/>
      <c r="E375" s="611"/>
      <c r="F375" s="612"/>
      <c r="G375" s="178"/>
      <c r="H375" s="181"/>
    </row>
    <row r="376" spans="1:8" s="180" customFormat="1" ht="18" customHeight="1" x14ac:dyDescent="0.25">
      <c r="A376" s="174"/>
      <c r="B376" s="580" t="s">
        <v>639</v>
      </c>
      <c r="C376" s="581"/>
      <c r="D376" s="581"/>
      <c r="E376" s="581"/>
      <c r="F376" s="582"/>
      <c r="G376" s="178"/>
      <c r="H376" s="181"/>
    </row>
    <row r="377" spans="1:8" s="180" customFormat="1" ht="18" customHeight="1" x14ac:dyDescent="0.25">
      <c r="A377" s="174"/>
      <c r="B377" s="205" t="s">
        <v>638</v>
      </c>
      <c r="C377" s="206" t="s">
        <v>574</v>
      </c>
      <c r="D377" s="207" t="s">
        <v>641</v>
      </c>
      <c r="E377" s="568" t="s">
        <v>658</v>
      </c>
      <c r="F377" s="569"/>
      <c r="G377" s="178"/>
      <c r="H377" s="181"/>
    </row>
    <row r="378" spans="1:8" s="180" customFormat="1" ht="18" customHeight="1" x14ac:dyDescent="0.25">
      <c r="A378" s="174"/>
      <c r="B378" s="234" t="s">
        <v>549</v>
      </c>
      <c r="C378" s="235" t="s">
        <v>590</v>
      </c>
      <c r="D378" s="236" t="s">
        <v>550</v>
      </c>
      <c r="E378" s="570" t="s">
        <v>605</v>
      </c>
      <c r="F378" s="571"/>
      <c r="G378" s="178"/>
      <c r="H378" s="181"/>
    </row>
    <row r="379" spans="1:8" s="213" customFormat="1" ht="13.95" customHeight="1" x14ac:dyDescent="0.25">
      <c r="A379" s="211"/>
      <c r="B379" s="212"/>
      <c r="C379" s="220"/>
      <c r="D379" s="219"/>
      <c r="E379" s="219"/>
      <c r="F379" s="219"/>
      <c r="G379" s="178"/>
      <c r="H379" s="181"/>
    </row>
    <row r="380" spans="1:8" s="180" customFormat="1" ht="21" customHeight="1" x14ac:dyDescent="0.35">
      <c r="A380" s="239"/>
      <c r="B380" s="218" t="s">
        <v>560</v>
      </c>
      <c r="C380" s="218"/>
      <c r="D380" s="218"/>
      <c r="E380" s="218"/>
      <c r="F380" s="218"/>
      <c r="G380" s="178"/>
      <c r="H380" s="181"/>
    </row>
    <row r="381" spans="1:8" s="213" customFormat="1" ht="13.95" customHeight="1" x14ac:dyDescent="0.25">
      <c r="A381" s="211"/>
      <c r="B381" s="212"/>
      <c r="C381" s="220"/>
      <c r="D381" s="219"/>
      <c r="E381" s="219"/>
      <c r="F381" s="219"/>
      <c r="G381" s="178"/>
      <c r="H381" s="181"/>
    </row>
    <row r="382" spans="1:8" s="180" customFormat="1" ht="25.2" customHeight="1" x14ac:dyDescent="0.25">
      <c r="A382" s="174"/>
      <c r="B382" s="428" t="s">
        <v>652</v>
      </c>
      <c r="C382" s="410"/>
      <c r="D382" s="410"/>
      <c r="E382" s="411"/>
      <c r="F382" s="411"/>
      <c r="G382" s="178"/>
      <c r="H382" s="181"/>
    </row>
    <row r="383" spans="1:8" s="213" customFormat="1" ht="13.95" customHeight="1" x14ac:dyDescent="0.25">
      <c r="A383" s="211"/>
      <c r="B383" s="220"/>
      <c r="C383" s="220"/>
      <c r="D383" s="219"/>
      <c r="E383" s="219"/>
      <c r="F383" s="219"/>
      <c r="G383" s="178"/>
      <c r="H383" s="181"/>
    </row>
    <row r="384" spans="1:8" s="180" customFormat="1" ht="32.4" customHeight="1" x14ac:dyDescent="0.25">
      <c r="A384" s="174"/>
      <c r="B384" s="200" t="s">
        <v>548</v>
      </c>
      <c r="C384" s="572" t="s">
        <v>1765</v>
      </c>
      <c r="D384" s="572"/>
      <c r="E384" s="572"/>
      <c r="F384" s="573"/>
      <c r="G384" s="178"/>
      <c r="H384" s="181"/>
    </row>
    <row r="385" spans="1:8" s="180" customFormat="1" ht="19.95" customHeight="1" x14ac:dyDescent="0.25">
      <c r="A385" s="174"/>
      <c r="B385" s="201" t="s">
        <v>547</v>
      </c>
      <c r="C385" s="564" t="s">
        <v>854</v>
      </c>
      <c r="D385" s="564"/>
      <c r="E385" s="564"/>
      <c r="F385" s="565"/>
      <c r="G385" s="178"/>
      <c r="H385" s="181"/>
    </row>
    <row r="386" spans="1:8" s="180" customFormat="1" ht="39.6" customHeight="1" x14ac:dyDescent="0.25">
      <c r="A386" s="174"/>
      <c r="B386" s="214" t="s">
        <v>595</v>
      </c>
      <c r="C386" s="566" t="s">
        <v>1790</v>
      </c>
      <c r="D386" s="566"/>
      <c r="E386" s="566"/>
      <c r="F386" s="567"/>
      <c r="G386" s="178"/>
      <c r="H386" s="181"/>
    </row>
    <row r="387" spans="1:8" s="180" customFormat="1" ht="18" customHeight="1" x14ac:dyDescent="0.25">
      <c r="A387" s="174"/>
      <c r="B387" s="580" t="s">
        <v>639</v>
      </c>
      <c r="C387" s="581"/>
      <c r="D387" s="581"/>
      <c r="E387" s="581"/>
      <c r="F387" s="582"/>
      <c r="G387" s="178"/>
      <c r="H387" s="181"/>
    </row>
    <row r="388" spans="1:8" s="180" customFormat="1" ht="18" customHeight="1" x14ac:dyDescent="0.25">
      <c r="A388" s="174"/>
      <c r="B388" s="205" t="s">
        <v>638</v>
      </c>
      <c r="C388" s="206" t="s">
        <v>574</v>
      </c>
      <c r="D388" s="207" t="s">
        <v>641</v>
      </c>
      <c r="E388" s="568" t="s">
        <v>657</v>
      </c>
      <c r="F388" s="569"/>
      <c r="G388" s="178"/>
      <c r="H388" s="181"/>
    </row>
    <row r="389" spans="1:8" s="180" customFormat="1" ht="18" customHeight="1" x14ac:dyDescent="0.25">
      <c r="A389" s="174"/>
      <c r="B389" s="234" t="s">
        <v>549</v>
      </c>
      <c r="C389" s="235" t="s">
        <v>590</v>
      </c>
      <c r="D389" s="236" t="s">
        <v>550</v>
      </c>
      <c r="E389" s="570" t="s">
        <v>605</v>
      </c>
      <c r="F389" s="571"/>
      <c r="G389" s="178"/>
      <c r="H389" s="181"/>
    </row>
    <row r="390" spans="1:8" s="213" customFormat="1" ht="13.95" customHeight="1" x14ac:dyDescent="0.25">
      <c r="A390" s="211"/>
      <c r="B390" s="220"/>
      <c r="C390" s="220"/>
      <c r="D390" s="219"/>
      <c r="E390" s="219"/>
      <c r="F390" s="219"/>
      <c r="G390" s="178"/>
      <c r="H390" s="181"/>
    </row>
    <row r="391" spans="1:8" s="180" customFormat="1" ht="25.2" customHeight="1" x14ac:dyDescent="0.25">
      <c r="A391" s="174"/>
      <c r="B391" s="428" t="s">
        <v>651</v>
      </c>
      <c r="C391" s="414"/>
      <c r="D391" s="410"/>
      <c r="E391" s="411"/>
      <c r="F391" s="411"/>
      <c r="G391" s="178"/>
      <c r="H391" s="181"/>
    </row>
    <row r="392" spans="1:8" s="213" customFormat="1" ht="13.95" customHeight="1" x14ac:dyDescent="0.25">
      <c r="A392" s="211"/>
      <c r="B392" s="212"/>
      <c r="C392" s="220"/>
      <c r="D392" s="219"/>
      <c r="E392" s="219"/>
      <c r="F392" s="219"/>
      <c r="G392" s="178"/>
      <c r="H392" s="181"/>
    </row>
    <row r="393" spans="1:8" s="180" customFormat="1" ht="31.95" customHeight="1" x14ac:dyDescent="0.25">
      <c r="A393" s="174"/>
      <c r="B393" s="200" t="s">
        <v>548</v>
      </c>
      <c r="C393" s="572" t="s">
        <v>581</v>
      </c>
      <c r="D393" s="572"/>
      <c r="E393" s="572"/>
      <c r="F393" s="573"/>
      <c r="G393" s="178"/>
      <c r="H393" s="181"/>
    </row>
    <row r="394" spans="1:8" s="180" customFormat="1" ht="19.95" customHeight="1" x14ac:dyDescent="0.25">
      <c r="A394" s="174"/>
      <c r="B394" s="201" t="s">
        <v>547</v>
      </c>
      <c r="C394" s="564" t="s">
        <v>854</v>
      </c>
      <c r="D394" s="564"/>
      <c r="E394" s="564"/>
      <c r="F394" s="565"/>
      <c r="G394" s="178"/>
      <c r="H394" s="181"/>
    </row>
    <row r="395" spans="1:8" s="180" customFormat="1" ht="44.4" customHeight="1" x14ac:dyDescent="0.25">
      <c r="A395" s="174"/>
      <c r="B395" s="214" t="s">
        <v>595</v>
      </c>
      <c r="C395" s="566" t="s">
        <v>1790</v>
      </c>
      <c r="D395" s="566"/>
      <c r="E395" s="566"/>
      <c r="F395" s="567"/>
      <c r="G395" s="178"/>
      <c r="H395" s="181"/>
    </row>
    <row r="396" spans="1:8" s="180" customFormat="1" ht="18" customHeight="1" x14ac:dyDescent="0.25">
      <c r="A396" s="174"/>
      <c r="B396" s="580" t="s">
        <v>639</v>
      </c>
      <c r="C396" s="581"/>
      <c r="D396" s="581"/>
      <c r="E396" s="581"/>
      <c r="F396" s="582"/>
      <c r="G396" s="178"/>
      <c r="H396" s="181"/>
    </row>
    <row r="397" spans="1:8" s="180" customFormat="1" ht="18" customHeight="1" x14ac:dyDescent="0.25">
      <c r="A397" s="174"/>
      <c r="B397" s="205" t="s">
        <v>638</v>
      </c>
      <c r="C397" s="206" t="s">
        <v>574</v>
      </c>
      <c r="D397" s="207" t="s">
        <v>641</v>
      </c>
      <c r="E397" s="568" t="s">
        <v>658</v>
      </c>
      <c r="F397" s="569"/>
      <c r="G397" s="178"/>
      <c r="H397" s="181"/>
    </row>
    <row r="398" spans="1:8" s="180" customFormat="1" ht="18" customHeight="1" x14ac:dyDescent="0.25">
      <c r="A398" s="174"/>
      <c r="B398" s="234" t="s">
        <v>549</v>
      </c>
      <c r="C398" s="235" t="s">
        <v>590</v>
      </c>
      <c r="D398" s="236" t="s">
        <v>550</v>
      </c>
      <c r="E398" s="570" t="s">
        <v>605</v>
      </c>
      <c r="F398" s="571"/>
      <c r="G398" s="178"/>
      <c r="H398" s="181"/>
    </row>
    <row r="399" spans="1:8" s="180" customFormat="1" ht="18" customHeight="1" x14ac:dyDescent="0.25">
      <c r="A399" s="174"/>
      <c r="B399" s="215"/>
      <c r="C399" s="216"/>
      <c r="D399" s="237"/>
      <c r="E399" s="217"/>
      <c r="F399" s="217"/>
      <c r="G399" s="178"/>
      <c r="H399" s="181"/>
    </row>
    <row r="400" spans="1:8" s="180" customFormat="1" ht="25.95" customHeight="1" x14ac:dyDescent="0.4">
      <c r="A400" s="191"/>
      <c r="B400" s="238" t="s">
        <v>561</v>
      </c>
      <c r="C400" s="238"/>
      <c r="D400" s="238"/>
      <c r="E400" s="238"/>
      <c r="F400" s="238"/>
      <c r="G400" s="178"/>
      <c r="H400" s="181"/>
    </row>
    <row r="401" spans="1:8" s="213" customFormat="1" ht="13.95" customHeight="1" x14ac:dyDescent="0.25">
      <c r="A401" s="211"/>
      <c r="B401" s="212"/>
      <c r="C401" s="220"/>
      <c r="D401" s="219"/>
      <c r="E401" s="219"/>
      <c r="F401" s="219"/>
      <c r="G401" s="178"/>
      <c r="H401" s="181"/>
    </row>
    <row r="402" spans="1:8" s="180" customFormat="1" ht="21" customHeight="1" x14ac:dyDescent="0.35">
      <c r="A402" s="239"/>
      <c r="B402" s="218" t="s">
        <v>567</v>
      </c>
      <c r="C402" s="218"/>
      <c r="D402" s="218"/>
      <c r="E402" s="218"/>
      <c r="F402" s="218"/>
      <c r="G402" s="178"/>
      <c r="H402" s="181"/>
    </row>
    <row r="403" spans="1:8" s="213" customFormat="1" ht="13.95" customHeight="1" x14ac:dyDescent="0.25">
      <c r="A403" s="211"/>
      <c r="B403" s="212"/>
      <c r="C403" s="220"/>
      <c r="D403" s="219"/>
      <c r="E403" s="219"/>
      <c r="F403" s="219"/>
      <c r="G403" s="178"/>
      <c r="H403" s="181"/>
    </row>
    <row r="404" spans="1:8" s="180" customFormat="1" ht="25.2" customHeight="1" x14ac:dyDescent="0.25">
      <c r="A404" s="174"/>
      <c r="B404" s="428" t="s">
        <v>169</v>
      </c>
      <c r="C404" s="410"/>
      <c r="D404" s="410"/>
      <c r="E404" s="411"/>
      <c r="F404" s="411"/>
      <c r="G404" s="178"/>
      <c r="H404" s="181"/>
    </row>
    <row r="405" spans="1:8" s="213" customFormat="1" ht="13.95" customHeight="1" x14ac:dyDescent="0.25">
      <c r="A405" s="211"/>
      <c r="B405" s="212"/>
      <c r="C405" s="220"/>
      <c r="D405" s="219"/>
      <c r="E405" s="219"/>
      <c r="F405" s="219"/>
      <c r="G405" s="178"/>
      <c r="H405" s="181"/>
    </row>
    <row r="406" spans="1:8" s="180" customFormat="1" ht="47.25" customHeight="1" x14ac:dyDescent="0.25">
      <c r="A406" s="174"/>
      <c r="B406" s="200" t="s">
        <v>548</v>
      </c>
      <c r="C406" s="572" t="s">
        <v>1809</v>
      </c>
      <c r="D406" s="572"/>
      <c r="E406" s="572"/>
      <c r="F406" s="573"/>
      <c r="G406" s="178"/>
      <c r="H406" s="181"/>
    </row>
    <row r="407" spans="1:8" s="180" customFormat="1" ht="19.95" customHeight="1" x14ac:dyDescent="0.25">
      <c r="A407" s="174"/>
      <c r="B407" s="201" t="s">
        <v>547</v>
      </c>
      <c r="C407" s="564" t="s">
        <v>854</v>
      </c>
      <c r="D407" s="564"/>
      <c r="E407" s="564"/>
      <c r="F407" s="565"/>
      <c r="G407" s="178"/>
      <c r="H407" s="181"/>
    </row>
    <row r="408" spans="1:8" s="180" customFormat="1" ht="21.6" customHeight="1" x14ac:dyDescent="0.25">
      <c r="A408" s="174"/>
      <c r="B408" s="214" t="s">
        <v>147</v>
      </c>
      <c r="C408" s="676" t="s">
        <v>771</v>
      </c>
      <c r="D408" s="676"/>
      <c r="E408" s="676"/>
      <c r="F408" s="677"/>
      <c r="G408" s="178"/>
      <c r="H408" s="181"/>
    </row>
    <row r="409" spans="1:8" s="180" customFormat="1" ht="21.6" customHeight="1" x14ac:dyDescent="0.25">
      <c r="A409" s="174"/>
      <c r="B409" s="214" t="s">
        <v>146</v>
      </c>
      <c r="C409" s="676" t="s">
        <v>772</v>
      </c>
      <c r="D409" s="676"/>
      <c r="E409" s="676"/>
      <c r="F409" s="677"/>
      <c r="G409" s="178"/>
      <c r="H409" s="181"/>
    </row>
    <row r="410" spans="1:8" s="180" customFormat="1" ht="25.8" customHeight="1" x14ac:dyDescent="0.25">
      <c r="A410" s="174"/>
      <c r="B410" s="214" t="s">
        <v>144</v>
      </c>
      <c r="C410" s="676" t="s">
        <v>773</v>
      </c>
      <c r="D410" s="676"/>
      <c r="E410" s="676"/>
      <c r="F410" s="677"/>
      <c r="G410" s="178"/>
      <c r="H410" s="181"/>
    </row>
    <row r="411" spans="1:8" s="180" customFormat="1" ht="25.8" customHeight="1" x14ac:dyDescent="0.25">
      <c r="A411" s="174"/>
      <c r="B411" s="214" t="s">
        <v>145</v>
      </c>
      <c r="C411" s="676" t="s">
        <v>774</v>
      </c>
      <c r="D411" s="676"/>
      <c r="E411" s="676"/>
      <c r="F411" s="677"/>
      <c r="G411" s="178"/>
      <c r="H411" s="181"/>
    </row>
    <row r="412" spans="1:8" s="180" customFormat="1" ht="25.8" customHeight="1" x14ac:dyDescent="0.25">
      <c r="A412" s="174"/>
      <c r="B412" s="214" t="s">
        <v>656</v>
      </c>
      <c r="C412" s="676" t="s">
        <v>775</v>
      </c>
      <c r="D412" s="676"/>
      <c r="E412" s="676"/>
      <c r="F412" s="677"/>
      <c r="G412" s="178"/>
      <c r="H412" s="181"/>
    </row>
    <row r="413" spans="1:8" s="180" customFormat="1" ht="18" customHeight="1" x14ac:dyDescent="0.25">
      <c r="A413" s="174"/>
      <c r="B413" s="214"/>
      <c r="C413" s="674"/>
      <c r="D413" s="674"/>
      <c r="E413" s="674"/>
      <c r="F413" s="675"/>
      <c r="G413" s="178"/>
      <c r="H413" s="181"/>
    </row>
    <row r="414" spans="1:8" s="180" customFormat="1" ht="18" customHeight="1" x14ac:dyDescent="0.25">
      <c r="A414" s="174"/>
      <c r="B414" s="580" t="s">
        <v>639</v>
      </c>
      <c r="C414" s="581"/>
      <c r="D414" s="581"/>
      <c r="E414" s="581"/>
      <c r="F414" s="582"/>
      <c r="G414" s="178"/>
      <c r="H414" s="181"/>
    </row>
    <row r="415" spans="1:8" s="180" customFormat="1" ht="16.2" customHeight="1" x14ac:dyDescent="0.25">
      <c r="A415" s="174"/>
      <c r="B415" s="205" t="s">
        <v>638</v>
      </c>
      <c r="C415" s="206" t="s">
        <v>574</v>
      </c>
      <c r="D415" s="207" t="s">
        <v>641</v>
      </c>
      <c r="E415" s="585" t="s">
        <v>589</v>
      </c>
      <c r="F415" s="586"/>
      <c r="G415" s="178"/>
      <c r="H415" s="181"/>
    </row>
    <row r="416" spans="1:8" s="180" customFormat="1" ht="16.2" customHeight="1" x14ac:dyDescent="0.25">
      <c r="A416" s="174"/>
      <c r="B416" s="234" t="s">
        <v>549</v>
      </c>
      <c r="C416" s="235" t="s">
        <v>590</v>
      </c>
      <c r="D416" s="268" t="s">
        <v>550</v>
      </c>
      <c r="E416" s="652" t="s">
        <v>609</v>
      </c>
      <c r="F416" s="653"/>
      <c r="G416" s="178"/>
      <c r="H416" s="181"/>
    </row>
    <row r="417" spans="1:8" s="213" customFormat="1" ht="13.95" customHeight="1" x14ac:dyDescent="0.25">
      <c r="A417" s="211"/>
      <c r="C417" s="211"/>
      <c r="D417" s="240"/>
      <c r="E417" s="240"/>
      <c r="F417" s="241"/>
      <c r="G417" s="178"/>
      <c r="H417" s="181"/>
    </row>
    <row r="418" spans="1:8" s="180" customFormat="1" ht="25.2" customHeight="1" x14ac:dyDescent="0.25">
      <c r="A418" s="174"/>
      <c r="B418" s="428" t="s">
        <v>562</v>
      </c>
      <c r="C418" s="414"/>
      <c r="D418" s="410"/>
      <c r="E418" s="416"/>
      <c r="F418" s="411"/>
      <c r="G418" s="178"/>
      <c r="H418" s="181"/>
    </row>
    <row r="419" spans="1:8" s="213" customFormat="1" ht="13.95" customHeight="1" x14ac:dyDescent="0.25">
      <c r="A419" s="211"/>
      <c r="C419" s="211"/>
      <c r="D419" s="240"/>
      <c r="E419" s="240"/>
      <c r="F419" s="241"/>
      <c r="G419" s="178"/>
      <c r="H419" s="181"/>
    </row>
    <row r="420" spans="1:8" s="180" customFormat="1" ht="36.6" customHeight="1" x14ac:dyDescent="0.25">
      <c r="A420" s="174"/>
      <c r="B420" s="200" t="s">
        <v>548</v>
      </c>
      <c r="C420" s="572" t="s">
        <v>1816</v>
      </c>
      <c r="D420" s="572"/>
      <c r="E420" s="572"/>
      <c r="F420" s="573"/>
      <c r="G420" s="178"/>
      <c r="H420" s="181"/>
    </row>
    <row r="421" spans="1:8" s="180" customFormat="1" ht="19.95" customHeight="1" x14ac:dyDescent="0.25">
      <c r="A421" s="174"/>
      <c r="B421" s="201" t="s">
        <v>547</v>
      </c>
      <c r="C421" s="564" t="s">
        <v>854</v>
      </c>
      <c r="D421" s="564"/>
      <c r="E421" s="564"/>
      <c r="F421" s="565"/>
      <c r="G421" s="178"/>
      <c r="H421" s="181"/>
    </row>
    <row r="422" spans="1:8" s="180" customFormat="1" ht="32.4" customHeight="1" x14ac:dyDescent="0.25">
      <c r="A422" s="174"/>
      <c r="B422" s="214" t="s">
        <v>595</v>
      </c>
      <c r="C422" s="566" t="s">
        <v>1790</v>
      </c>
      <c r="D422" s="566"/>
      <c r="E422" s="566"/>
      <c r="F422" s="567"/>
      <c r="G422" s="178"/>
      <c r="H422" s="181"/>
    </row>
    <row r="423" spans="1:8" s="180" customFormat="1" ht="18" customHeight="1" x14ac:dyDescent="0.25">
      <c r="A423" s="174"/>
      <c r="B423" s="580" t="s">
        <v>639</v>
      </c>
      <c r="C423" s="581"/>
      <c r="D423" s="581"/>
      <c r="E423" s="581"/>
      <c r="F423" s="582"/>
      <c r="G423" s="178"/>
      <c r="H423" s="181"/>
    </row>
    <row r="424" spans="1:8" s="180" customFormat="1" ht="16.2" customHeight="1" x14ac:dyDescent="0.25">
      <c r="A424" s="174"/>
      <c r="B424" s="205" t="s">
        <v>638</v>
      </c>
      <c r="C424" s="206" t="s">
        <v>574</v>
      </c>
      <c r="D424" s="207" t="s">
        <v>641</v>
      </c>
      <c r="E424" s="568" t="s">
        <v>658</v>
      </c>
      <c r="F424" s="569"/>
      <c r="G424" s="178"/>
      <c r="H424" s="181"/>
    </row>
    <row r="425" spans="1:8" s="180" customFormat="1" ht="16.2" customHeight="1" x14ac:dyDescent="0.25">
      <c r="A425" s="174"/>
      <c r="B425" s="234" t="s">
        <v>549</v>
      </c>
      <c r="C425" s="235" t="s">
        <v>590</v>
      </c>
      <c r="D425" s="236" t="s">
        <v>550</v>
      </c>
      <c r="E425" s="570" t="s">
        <v>596</v>
      </c>
      <c r="F425" s="571"/>
      <c r="G425" s="178"/>
      <c r="H425" s="181"/>
    </row>
    <row r="426" spans="1:8" s="213" customFormat="1" ht="13.95" customHeight="1" x14ac:dyDescent="0.25">
      <c r="A426" s="211"/>
      <c r="C426" s="211"/>
      <c r="D426" s="240"/>
      <c r="E426" s="240"/>
      <c r="F426" s="241"/>
      <c r="G426" s="178"/>
      <c r="H426" s="181"/>
    </row>
    <row r="427" spans="1:8" s="180" customFormat="1" ht="25.2" customHeight="1" x14ac:dyDescent="0.25">
      <c r="A427" s="174"/>
      <c r="B427" s="428" t="s">
        <v>167</v>
      </c>
      <c r="C427" s="414"/>
      <c r="D427" s="410"/>
      <c r="E427" s="411"/>
      <c r="F427" s="411"/>
      <c r="G427" s="178"/>
      <c r="H427" s="181"/>
    </row>
    <row r="428" spans="1:8" s="213" customFormat="1" ht="13.95" customHeight="1" x14ac:dyDescent="0.25">
      <c r="A428" s="211"/>
      <c r="B428" s="212"/>
      <c r="C428" s="220"/>
      <c r="D428" s="219"/>
      <c r="E428" s="219"/>
      <c r="F428" s="219"/>
      <c r="G428" s="178"/>
      <c r="H428" s="181"/>
    </row>
    <row r="429" spans="1:8" s="180" customFormat="1" ht="21.6" customHeight="1" x14ac:dyDescent="0.25">
      <c r="A429" s="174"/>
      <c r="B429" s="200" t="s">
        <v>548</v>
      </c>
      <c r="C429" s="562" t="s">
        <v>1781</v>
      </c>
      <c r="D429" s="562"/>
      <c r="E429" s="562"/>
      <c r="F429" s="563"/>
      <c r="G429" s="178"/>
      <c r="H429" s="181"/>
    </row>
    <row r="430" spans="1:8" s="180" customFormat="1" ht="19.95" customHeight="1" x14ac:dyDescent="0.25">
      <c r="A430" s="174"/>
      <c r="B430" s="201" t="s">
        <v>547</v>
      </c>
      <c r="C430" s="564" t="s">
        <v>854</v>
      </c>
      <c r="D430" s="564"/>
      <c r="E430" s="564"/>
      <c r="F430" s="565"/>
      <c r="G430" s="178"/>
      <c r="H430" s="181"/>
    </row>
    <row r="431" spans="1:8" s="180" customFormat="1" ht="17.399999999999999" customHeight="1" x14ac:dyDescent="0.25">
      <c r="A431" s="174"/>
      <c r="B431" s="214" t="s">
        <v>166</v>
      </c>
      <c r="C431" s="595" t="s">
        <v>531</v>
      </c>
      <c r="D431" s="595"/>
      <c r="E431" s="595"/>
      <c r="F431" s="596"/>
      <c r="G431" s="178"/>
      <c r="H431" s="181"/>
    </row>
    <row r="432" spans="1:8" s="180" customFormat="1" ht="17.399999999999999" customHeight="1" x14ac:dyDescent="0.25">
      <c r="A432" s="174"/>
      <c r="B432" s="214" t="s">
        <v>165</v>
      </c>
      <c r="C432" s="595" t="s">
        <v>532</v>
      </c>
      <c r="D432" s="595"/>
      <c r="E432" s="595"/>
      <c r="F432" s="596"/>
      <c r="G432" s="178"/>
      <c r="H432" s="181"/>
    </row>
    <row r="433" spans="1:8" s="180" customFormat="1" ht="17.399999999999999" customHeight="1" x14ac:dyDescent="0.25">
      <c r="A433" s="174"/>
      <c r="B433" s="214"/>
      <c r="C433" s="685"/>
      <c r="D433" s="685"/>
      <c r="E433" s="685"/>
      <c r="F433" s="686"/>
      <c r="G433" s="178"/>
      <c r="H433" s="181"/>
    </row>
    <row r="434" spans="1:8" s="180" customFormat="1" ht="18" customHeight="1" x14ac:dyDescent="0.25">
      <c r="A434" s="174"/>
      <c r="B434" s="580" t="s">
        <v>639</v>
      </c>
      <c r="C434" s="581"/>
      <c r="D434" s="581"/>
      <c r="E434" s="581"/>
      <c r="F434" s="582"/>
      <c r="G434" s="178"/>
      <c r="H434" s="181"/>
    </row>
    <row r="435" spans="1:8" s="180" customFormat="1" ht="16.2" customHeight="1" x14ac:dyDescent="0.25">
      <c r="A435" s="174"/>
      <c r="B435" s="205" t="s">
        <v>638</v>
      </c>
      <c r="C435" s="206" t="s">
        <v>574</v>
      </c>
      <c r="D435" s="207" t="s">
        <v>641</v>
      </c>
      <c r="E435" s="585" t="s">
        <v>589</v>
      </c>
      <c r="F435" s="586"/>
      <c r="G435" s="178"/>
      <c r="H435" s="181"/>
    </row>
    <row r="436" spans="1:8" s="180" customFormat="1" ht="16.2" customHeight="1" x14ac:dyDescent="0.25">
      <c r="A436" s="174"/>
      <c r="B436" s="234" t="s">
        <v>549</v>
      </c>
      <c r="C436" s="235" t="s">
        <v>590</v>
      </c>
      <c r="D436" s="236" t="s">
        <v>550</v>
      </c>
      <c r="E436" s="570" t="s">
        <v>596</v>
      </c>
      <c r="F436" s="571"/>
      <c r="G436" s="178"/>
      <c r="H436" s="181"/>
    </row>
    <row r="437" spans="1:8" s="213" customFormat="1" ht="13.95" customHeight="1" x14ac:dyDescent="0.25">
      <c r="A437" s="211"/>
      <c r="C437" s="211"/>
      <c r="D437" s="240"/>
      <c r="E437" s="240"/>
      <c r="F437" s="241"/>
      <c r="G437" s="178"/>
      <c r="H437" s="181"/>
    </row>
    <row r="438" spans="1:8" s="180" customFormat="1" ht="25.2" customHeight="1" x14ac:dyDescent="0.25">
      <c r="A438" s="174"/>
      <c r="B438" s="428" t="s">
        <v>563</v>
      </c>
      <c r="C438" s="414"/>
      <c r="D438" s="410"/>
      <c r="E438" s="416"/>
      <c r="F438" s="411"/>
      <c r="G438" s="178"/>
      <c r="H438" s="181"/>
    </row>
    <row r="439" spans="1:8" s="213" customFormat="1" ht="13.95" customHeight="1" x14ac:dyDescent="0.25">
      <c r="A439" s="211"/>
      <c r="C439" s="211"/>
      <c r="D439" s="240"/>
      <c r="E439" s="240"/>
      <c r="F439" s="241"/>
      <c r="G439" s="178"/>
      <c r="H439" s="181"/>
    </row>
    <row r="440" spans="1:8" s="180" customFormat="1" ht="62.25" customHeight="1" x14ac:dyDescent="0.25">
      <c r="A440" s="174"/>
      <c r="B440" s="200" t="s">
        <v>548</v>
      </c>
      <c r="C440" s="572" t="s">
        <v>1811</v>
      </c>
      <c r="D440" s="572"/>
      <c r="E440" s="572"/>
      <c r="F440" s="573"/>
      <c r="G440" s="178"/>
      <c r="H440" s="181"/>
    </row>
    <row r="441" spans="1:8" s="180" customFormat="1" ht="19.95" customHeight="1" x14ac:dyDescent="0.25">
      <c r="A441" s="174"/>
      <c r="B441" s="201" t="s">
        <v>547</v>
      </c>
      <c r="C441" s="564" t="s">
        <v>854</v>
      </c>
      <c r="D441" s="564"/>
      <c r="E441" s="564"/>
      <c r="F441" s="565"/>
      <c r="G441" s="178"/>
      <c r="H441" s="181"/>
    </row>
    <row r="442" spans="1:8" s="180" customFormat="1" ht="16.2" thickBot="1" x14ac:dyDescent="0.3">
      <c r="A442" s="174"/>
      <c r="B442" s="387" t="s">
        <v>1869</v>
      </c>
      <c r="C442" s="699" t="s">
        <v>1950</v>
      </c>
      <c r="D442" s="700"/>
      <c r="E442" s="700"/>
      <c r="F442" s="701"/>
      <c r="G442" s="178"/>
      <c r="H442" s="181"/>
    </row>
    <row r="443" spans="1:8" s="180" customFormat="1" ht="16.2" thickBot="1" x14ac:dyDescent="0.3">
      <c r="A443" s="174"/>
      <c r="B443" s="387" t="s">
        <v>1870</v>
      </c>
      <c r="C443" s="702"/>
      <c r="D443" s="703"/>
      <c r="E443" s="703"/>
      <c r="F443" s="704"/>
      <c r="G443" s="178"/>
      <c r="H443" s="181"/>
    </row>
    <row r="444" spans="1:8" s="180" customFormat="1" ht="16.2" thickBot="1" x14ac:dyDescent="0.3">
      <c r="A444" s="174"/>
      <c r="B444" s="387" t="s">
        <v>1871</v>
      </c>
      <c r="C444" s="702"/>
      <c r="D444" s="703"/>
      <c r="E444" s="703"/>
      <c r="F444" s="704"/>
      <c r="G444" s="178"/>
      <c r="H444" s="181"/>
    </row>
    <row r="445" spans="1:8" s="180" customFormat="1" ht="16.2" thickBot="1" x14ac:dyDescent="0.3">
      <c r="A445" s="174"/>
      <c r="B445" s="387" t="s">
        <v>1872</v>
      </c>
      <c r="C445" s="702"/>
      <c r="D445" s="703"/>
      <c r="E445" s="703"/>
      <c r="F445" s="704"/>
      <c r="G445" s="178"/>
      <c r="H445" s="181"/>
    </row>
    <row r="446" spans="1:8" s="180" customFormat="1" ht="16.2" thickBot="1" x14ac:dyDescent="0.3">
      <c r="A446" s="174"/>
      <c r="B446" s="387" t="s">
        <v>1873</v>
      </c>
      <c r="C446" s="702"/>
      <c r="D446" s="703"/>
      <c r="E446" s="703"/>
      <c r="F446" s="704"/>
      <c r="G446" s="178"/>
      <c r="H446" s="181"/>
    </row>
    <row r="447" spans="1:8" s="180" customFormat="1" ht="16.2" thickBot="1" x14ac:dyDescent="0.3">
      <c r="A447" s="174"/>
      <c r="B447" s="387" t="s">
        <v>1874</v>
      </c>
      <c r="C447" s="702"/>
      <c r="D447" s="703"/>
      <c r="E447" s="703"/>
      <c r="F447" s="704"/>
      <c r="G447" s="178"/>
      <c r="H447" s="181"/>
    </row>
    <row r="448" spans="1:8" s="180" customFormat="1" ht="16.2" thickBot="1" x14ac:dyDescent="0.3">
      <c r="A448" s="174"/>
      <c r="B448" s="387" t="s">
        <v>1875</v>
      </c>
      <c r="C448" s="702"/>
      <c r="D448" s="703"/>
      <c r="E448" s="703"/>
      <c r="F448" s="704"/>
      <c r="G448" s="178"/>
      <c r="H448" s="181"/>
    </row>
    <row r="449" spans="1:8" s="180" customFormat="1" ht="16.2" thickBot="1" x14ac:dyDescent="0.3">
      <c r="A449" s="174"/>
      <c r="B449" s="387" t="s">
        <v>1876</v>
      </c>
      <c r="C449" s="702"/>
      <c r="D449" s="703"/>
      <c r="E449" s="703"/>
      <c r="F449" s="704"/>
      <c r="G449" s="178"/>
      <c r="H449" s="181"/>
    </row>
    <row r="450" spans="1:8" s="180" customFormat="1" ht="16.2" thickBot="1" x14ac:dyDescent="0.3">
      <c r="A450" s="174"/>
      <c r="B450" s="387" t="s">
        <v>1877</v>
      </c>
      <c r="C450" s="702"/>
      <c r="D450" s="703"/>
      <c r="E450" s="703"/>
      <c r="F450" s="704"/>
      <c r="G450" s="178"/>
      <c r="H450" s="181"/>
    </row>
    <row r="451" spans="1:8" s="180" customFormat="1" ht="16.2" thickBot="1" x14ac:dyDescent="0.3">
      <c r="A451" s="174"/>
      <c r="B451" s="387" t="s">
        <v>1878</v>
      </c>
      <c r="C451" s="702"/>
      <c r="D451" s="703"/>
      <c r="E451" s="703"/>
      <c r="F451" s="704"/>
      <c r="G451" s="178"/>
      <c r="H451" s="181"/>
    </row>
    <row r="452" spans="1:8" s="180" customFormat="1" ht="16.2" thickBot="1" x14ac:dyDescent="0.3">
      <c r="A452" s="174"/>
      <c r="B452" s="387" t="s">
        <v>1879</v>
      </c>
      <c r="C452" s="702"/>
      <c r="D452" s="703"/>
      <c r="E452" s="703"/>
      <c r="F452" s="704"/>
      <c r="G452" s="178"/>
      <c r="H452" s="181"/>
    </row>
    <row r="453" spans="1:8" s="180" customFormat="1" ht="16.2" thickBot="1" x14ac:dyDescent="0.3">
      <c r="A453" s="174"/>
      <c r="B453" s="387" t="s">
        <v>1880</v>
      </c>
      <c r="C453" s="702"/>
      <c r="D453" s="703"/>
      <c r="E453" s="703"/>
      <c r="F453" s="704"/>
      <c r="G453" s="178"/>
      <c r="H453" s="181"/>
    </row>
    <row r="454" spans="1:8" s="180" customFormat="1" ht="16.2" thickBot="1" x14ac:dyDescent="0.3">
      <c r="A454" s="174"/>
      <c r="B454" s="387" t="s">
        <v>1881</v>
      </c>
      <c r="C454" s="702"/>
      <c r="D454" s="703"/>
      <c r="E454" s="703"/>
      <c r="F454" s="704"/>
      <c r="G454" s="178"/>
      <c r="H454" s="181"/>
    </row>
    <row r="455" spans="1:8" s="180" customFormat="1" ht="16.2" thickBot="1" x14ac:dyDescent="0.3">
      <c r="A455" s="174"/>
      <c r="B455" s="387" t="s">
        <v>1882</v>
      </c>
      <c r="C455" s="702"/>
      <c r="D455" s="703"/>
      <c r="E455" s="703"/>
      <c r="F455" s="704"/>
      <c r="G455" s="178"/>
      <c r="H455" s="181"/>
    </row>
    <row r="456" spans="1:8" s="180" customFormat="1" ht="16.2" thickBot="1" x14ac:dyDescent="0.3">
      <c r="A456" s="174"/>
      <c r="B456" s="387" t="s">
        <v>1883</v>
      </c>
      <c r="C456" s="702"/>
      <c r="D456" s="703"/>
      <c r="E456" s="703"/>
      <c r="F456" s="704"/>
      <c r="G456" s="178"/>
      <c r="H456" s="181"/>
    </row>
    <row r="457" spans="1:8" s="180" customFormat="1" ht="16.2" thickBot="1" x14ac:dyDescent="0.3">
      <c r="A457" s="174"/>
      <c r="B457" s="387" t="s">
        <v>1884</v>
      </c>
      <c r="C457" s="702"/>
      <c r="D457" s="703"/>
      <c r="E457" s="703"/>
      <c r="F457" s="704"/>
      <c r="G457" s="178"/>
      <c r="H457" s="181"/>
    </row>
    <row r="458" spans="1:8" s="180" customFormat="1" ht="16.2" thickBot="1" x14ac:dyDescent="0.3">
      <c r="A458" s="174"/>
      <c r="B458" s="387" t="s">
        <v>1885</v>
      </c>
      <c r="C458" s="702"/>
      <c r="D458" s="703"/>
      <c r="E458" s="703"/>
      <c r="F458" s="704"/>
      <c r="G458" s="178"/>
      <c r="H458" s="181"/>
    </row>
    <row r="459" spans="1:8" s="180" customFormat="1" ht="16.2" thickBot="1" x14ac:dyDescent="0.3">
      <c r="A459" s="174"/>
      <c r="B459" s="387" t="s">
        <v>1886</v>
      </c>
      <c r="C459" s="702"/>
      <c r="D459" s="703"/>
      <c r="E459" s="703"/>
      <c r="F459" s="704"/>
      <c r="G459" s="178"/>
      <c r="H459" s="181"/>
    </row>
    <row r="460" spans="1:8" s="180" customFormat="1" ht="16.2" thickBot="1" x14ac:dyDescent="0.3">
      <c r="A460" s="174"/>
      <c r="B460" s="387" t="s">
        <v>1887</v>
      </c>
      <c r="C460" s="702"/>
      <c r="D460" s="703"/>
      <c r="E460" s="703"/>
      <c r="F460" s="704"/>
      <c r="G460" s="178"/>
      <c r="H460" s="181"/>
    </row>
    <row r="461" spans="1:8" s="180" customFormat="1" ht="16.2" thickBot="1" x14ac:dyDescent="0.3">
      <c r="A461" s="174"/>
      <c r="B461" s="387" t="s">
        <v>1888</v>
      </c>
      <c r="C461" s="702"/>
      <c r="D461" s="703"/>
      <c r="E461" s="703"/>
      <c r="F461" s="704"/>
      <c r="G461" s="178"/>
      <c r="H461" s="181"/>
    </row>
    <row r="462" spans="1:8" s="180" customFormat="1" ht="16.2" thickBot="1" x14ac:dyDescent="0.3">
      <c r="A462" s="174"/>
      <c r="B462" s="387" t="s">
        <v>1889</v>
      </c>
      <c r="C462" s="702"/>
      <c r="D462" s="703"/>
      <c r="E462" s="703"/>
      <c r="F462" s="704"/>
      <c r="G462" s="178"/>
      <c r="H462" s="181"/>
    </row>
    <row r="463" spans="1:8" s="180" customFormat="1" ht="16.2" thickBot="1" x14ac:dyDescent="0.3">
      <c r="A463" s="174"/>
      <c r="B463" s="387" t="s">
        <v>1890</v>
      </c>
      <c r="C463" s="702"/>
      <c r="D463" s="703"/>
      <c r="E463" s="703"/>
      <c r="F463" s="704"/>
      <c r="G463" s="178"/>
      <c r="H463" s="181"/>
    </row>
    <row r="464" spans="1:8" s="180" customFormat="1" ht="16.2" thickBot="1" x14ac:dyDescent="0.3">
      <c r="A464" s="174"/>
      <c r="B464" s="387" t="s">
        <v>1891</v>
      </c>
      <c r="C464" s="702"/>
      <c r="D464" s="703"/>
      <c r="E464" s="703"/>
      <c r="F464" s="704"/>
      <c r="G464" s="178"/>
      <c r="H464" s="181"/>
    </row>
    <row r="465" spans="1:8" s="180" customFormat="1" ht="16.2" thickBot="1" x14ac:dyDescent="0.3">
      <c r="A465" s="174"/>
      <c r="B465" s="387" t="s">
        <v>1892</v>
      </c>
      <c r="C465" s="702"/>
      <c r="D465" s="703"/>
      <c r="E465" s="703"/>
      <c r="F465" s="704"/>
      <c r="G465" s="178"/>
      <c r="H465" s="181"/>
    </row>
    <row r="466" spans="1:8" s="180" customFormat="1" ht="16.2" thickBot="1" x14ac:dyDescent="0.3">
      <c r="A466" s="174"/>
      <c r="B466" s="387" t="s">
        <v>1893</v>
      </c>
      <c r="C466" s="702"/>
      <c r="D466" s="703"/>
      <c r="E466" s="703"/>
      <c r="F466" s="704"/>
      <c r="G466" s="178"/>
      <c r="H466" s="181"/>
    </row>
    <row r="467" spans="1:8" s="180" customFormat="1" ht="16.2" thickBot="1" x14ac:dyDescent="0.3">
      <c r="A467" s="174"/>
      <c r="B467" s="387" t="s">
        <v>1894</v>
      </c>
      <c r="C467" s="702"/>
      <c r="D467" s="703"/>
      <c r="E467" s="703"/>
      <c r="F467" s="704"/>
      <c r="G467" s="178"/>
      <c r="H467" s="181"/>
    </row>
    <row r="468" spans="1:8" s="180" customFormat="1" ht="16.2" thickBot="1" x14ac:dyDescent="0.3">
      <c r="A468" s="174"/>
      <c r="B468" s="387" t="s">
        <v>1895</v>
      </c>
      <c r="C468" s="702"/>
      <c r="D468" s="703"/>
      <c r="E468" s="703"/>
      <c r="F468" s="704"/>
      <c r="G468" s="178"/>
      <c r="H468" s="181"/>
    </row>
    <row r="469" spans="1:8" s="180" customFormat="1" ht="16.2" thickBot="1" x14ac:dyDescent="0.3">
      <c r="A469" s="174"/>
      <c r="B469" s="387" t="s">
        <v>1896</v>
      </c>
      <c r="C469" s="702"/>
      <c r="D469" s="703"/>
      <c r="E469" s="703"/>
      <c r="F469" s="704"/>
      <c r="G469" s="178"/>
      <c r="H469" s="181"/>
    </row>
    <row r="470" spans="1:8" s="180" customFormat="1" ht="16.2" thickBot="1" x14ac:dyDescent="0.3">
      <c r="A470" s="174"/>
      <c r="B470" s="387" t="s">
        <v>1897</v>
      </c>
      <c r="C470" s="702"/>
      <c r="D470" s="703"/>
      <c r="E470" s="703"/>
      <c r="F470" s="704"/>
      <c r="G470" s="178"/>
      <c r="H470" s="181"/>
    </row>
    <row r="471" spans="1:8" s="180" customFormat="1" ht="16.2" thickBot="1" x14ac:dyDescent="0.3">
      <c r="A471" s="174"/>
      <c r="B471" s="387" t="s">
        <v>1898</v>
      </c>
      <c r="C471" s="702"/>
      <c r="D471" s="703"/>
      <c r="E471" s="703"/>
      <c r="F471" s="704"/>
      <c r="G471" s="178"/>
      <c r="H471" s="181"/>
    </row>
    <row r="472" spans="1:8" s="180" customFormat="1" ht="16.2" thickBot="1" x14ac:dyDescent="0.3">
      <c r="A472" s="174"/>
      <c r="B472" s="387" t="s">
        <v>1899</v>
      </c>
      <c r="C472" s="702"/>
      <c r="D472" s="703"/>
      <c r="E472" s="703"/>
      <c r="F472" s="704"/>
      <c r="G472" s="178"/>
      <c r="H472" s="181"/>
    </row>
    <row r="473" spans="1:8" s="180" customFormat="1" ht="16.2" thickBot="1" x14ac:dyDescent="0.3">
      <c r="A473" s="174"/>
      <c r="B473" s="387" t="s">
        <v>1900</v>
      </c>
      <c r="C473" s="702"/>
      <c r="D473" s="703"/>
      <c r="E473" s="703"/>
      <c r="F473" s="704"/>
      <c r="G473" s="178"/>
      <c r="H473" s="181"/>
    </row>
    <row r="474" spans="1:8" s="180" customFormat="1" ht="16.2" thickBot="1" x14ac:dyDescent="0.3">
      <c r="A474" s="174"/>
      <c r="B474" s="387" t="s">
        <v>1901</v>
      </c>
      <c r="C474" s="702"/>
      <c r="D474" s="703"/>
      <c r="E474" s="703"/>
      <c r="F474" s="704"/>
      <c r="G474" s="178"/>
      <c r="H474" s="181"/>
    </row>
    <row r="475" spans="1:8" s="180" customFormat="1" ht="16.2" thickBot="1" x14ac:dyDescent="0.3">
      <c r="A475" s="174"/>
      <c r="B475" s="387" t="s">
        <v>1902</v>
      </c>
      <c r="C475" s="702"/>
      <c r="D475" s="703"/>
      <c r="E475" s="703"/>
      <c r="F475" s="704"/>
      <c r="G475" s="178"/>
      <c r="H475" s="181"/>
    </row>
    <row r="476" spans="1:8" s="180" customFormat="1" ht="16.2" thickBot="1" x14ac:dyDescent="0.3">
      <c r="A476" s="174"/>
      <c r="B476" s="387" t="s">
        <v>1903</v>
      </c>
      <c r="C476" s="702"/>
      <c r="D476" s="703"/>
      <c r="E476" s="703"/>
      <c r="F476" s="704"/>
      <c r="G476" s="178"/>
      <c r="H476" s="181"/>
    </row>
    <row r="477" spans="1:8" s="180" customFormat="1" ht="16.2" thickBot="1" x14ac:dyDescent="0.3">
      <c r="A477" s="174"/>
      <c r="B477" s="387" t="s">
        <v>1904</v>
      </c>
      <c r="C477" s="702"/>
      <c r="D477" s="703"/>
      <c r="E477" s="703"/>
      <c r="F477" s="704"/>
      <c r="G477" s="178"/>
      <c r="H477" s="181"/>
    </row>
    <row r="478" spans="1:8" s="180" customFormat="1" ht="16.2" thickBot="1" x14ac:dyDescent="0.3">
      <c r="A478" s="174"/>
      <c r="B478" s="387" t="s">
        <v>1905</v>
      </c>
      <c r="C478" s="702"/>
      <c r="D478" s="703"/>
      <c r="E478" s="703"/>
      <c r="F478" s="704"/>
      <c r="G478" s="178"/>
      <c r="H478" s="181"/>
    </row>
    <row r="479" spans="1:8" s="180" customFormat="1" ht="16.2" thickBot="1" x14ac:dyDescent="0.3">
      <c r="A479" s="174"/>
      <c r="B479" s="387" t="s">
        <v>1906</v>
      </c>
      <c r="C479" s="702"/>
      <c r="D479" s="703"/>
      <c r="E479" s="703"/>
      <c r="F479" s="704"/>
      <c r="G479" s="178"/>
      <c r="H479" s="181"/>
    </row>
    <row r="480" spans="1:8" s="180" customFormat="1" ht="16.2" thickBot="1" x14ac:dyDescent="0.3">
      <c r="A480" s="174"/>
      <c r="B480" s="387" t="s">
        <v>1907</v>
      </c>
      <c r="C480" s="702"/>
      <c r="D480" s="703"/>
      <c r="E480" s="703"/>
      <c r="F480" s="704"/>
      <c r="G480" s="178"/>
      <c r="H480" s="181"/>
    </row>
    <row r="481" spans="1:8" s="180" customFormat="1" ht="16.2" thickBot="1" x14ac:dyDescent="0.3">
      <c r="A481" s="174"/>
      <c r="B481" s="387" t="s">
        <v>1908</v>
      </c>
      <c r="C481" s="702"/>
      <c r="D481" s="703"/>
      <c r="E481" s="703"/>
      <c r="F481" s="704"/>
      <c r="G481" s="178"/>
      <c r="H481" s="181"/>
    </row>
    <row r="482" spans="1:8" s="180" customFormat="1" ht="16.2" thickBot="1" x14ac:dyDescent="0.3">
      <c r="A482" s="174"/>
      <c r="B482" s="387" t="s">
        <v>1909</v>
      </c>
      <c r="C482" s="705"/>
      <c r="D482" s="706"/>
      <c r="E482" s="706"/>
      <c r="F482" s="707"/>
      <c r="G482" s="178"/>
      <c r="H482" s="181"/>
    </row>
    <row r="483" spans="1:8" s="180" customFormat="1" ht="18" customHeight="1" x14ac:dyDescent="0.25">
      <c r="A483" s="174"/>
      <c r="B483" s="682" t="s">
        <v>639</v>
      </c>
      <c r="C483" s="683"/>
      <c r="D483" s="683"/>
      <c r="E483" s="683"/>
      <c r="F483" s="684"/>
      <c r="G483" s="178"/>
      <c r="H483" s="181"/>
    </row>
    <row r="484" spans="1:8" s="180" customFormat="1" ht="16.2" customHeight="1" x14ac:dyDescent="0.25">
      <c r="A484" s="174"/>
      <c r="B484" s="205" t="s">
        <v>638</v>
      </c>
      <c r="C484" s="206" t="s">
        <v>574</v>
      </c>
      <c r="D484" s="207" t="s">
        <v>641</v>
      </c>
      <c r="E484" s="613" t="s">
        <v>658</v>
      </c>
      <c r="F484" s="614"/>
      <c r="G484" s="178"/>
      <c r="H484" s="181"/>
    </row>
    <row r="485" spans="1:8" s="180" customFormat="1" ht="16.2" customHeight="1" x14ac:dyDescent="0.25">
      <c r="A485" s="174"/>
      <c r="B485" s="234" t="s">
        <v>549</v>
      </c>
      <c r="C485" s="235" t="s">
        <v>590</v>
      </c>
      <c r="D485" s="236" t="s">
        <v>550</v>
      </c>
      <c r="E485" s="570" t="s">
        <v>596</v>
      </c>
      <c r="F485" s="571"/>
      <c r="G485" s="178"/>
      <c r="H485" s="181"/>
    </row>
    <row r="486" spans="1:8" s="213" customFormat="1" ht="13.95" customHeight="1" x14ac:dyDescent="0.25">
      <c r="A486" s="211"/>
      <c r="C486" s="211"/>
      <c r="D486" s="240"/>
      <c r="E486" s="240"/>
      <c r="F486" s="241"/>
      <c r="G486" s="178"/>
      <c r="H486" s="181"/>
    </row>
    <row r="487" spans="1:8" s="180" customFormat="1" ht="25.2" customHeight="1" x14ac:dyDescent="0.25">
      <c r="A487" s="174"/>
      <c r="B487" s="428" t="s">
        <v>168</v>
      </c>
      <c r="C487" s="410"/>
      <c r="D487" s="410"/>
      <c r="E487" s="416"/>
      <c r="F487" s="411"/>
      <c r="G487" s="178"/>
      <c r="H487" s="181"/>
    </row>
    <row r="488" spans="1:8" s="213" customFormat="1" ht="13.95" customHeight="1" x14ac:dyDescent="0.25">
      <c r="A488" s="211"/>
      <c r="C488" s="211"/>
      <c r="D488" s="240"/>
      <c r="E488" s="240"/>
      <c r="F488" s="241"/>
      <c r="G488" s="178"/>
      <c r="H488" s="181"/>
    </row>
    <row r="489" spans="1:8" s="180" customFormat="1" ht="59.4" customHeight="1" x14ac:dyDescent="0.25">
      <c r="A489" s="174"/>
      <c r="B489" s="200" t="s">
        <v>548</v>
      </c>
      <c r="C489" s="572" t="s">
        <v>1810</v>
      </c>
      <c r="D489" s="572"/>
      <c r="E489" s="572"/>
      <c r="F489" s="573"/>
      <c r="G489" s="178"/>
      <c r="H489" s="181"/>
    </row>
    <row r="490" spans="1:8" s="180" customFormat="1" ht="19.95" customHeight="1" x14ac:dyDescent="0.25">
      <c r="A490" s="174"/>
      <c r="B490" s="201" t="s">
        <v>547</v>
      </c>
      <c r="C490" s="564" t="s">
        <v>854</v>
      </c>
      <c r="D490" s="564"/>
      <c r="E490" s="564"/>
      <c r="F490" s="565"/>
      <c r="G490" s="178"/>
      <c r="H490" s="181"/>
    </row>
    <row r="491" spans="1:8" s="180" customFormat="1" ht="30" customHeight="1" x14ac:dyDescent="0.25">
      <c r="A491" s="269"/>
      <c r="B491" s="214" t="s">
        <v>152</v>
      </c>
      <c r="C491" s="560" t="s">
        <v>858</v>
      </c>
      <c r="D491" s="560"/>
      <c r="E491" s="560"/>
      <c r="F491" s="561"/>
      <c r="G491" s="178"/>
      <c r="H491" s="181"/>
    </row>
    <row r="492" spans="1:8" s="180" customFormat="1" ht="41.4" customHeight="1" x14ac:dyDescent="0.25">
      <c r="A492" s="269"/>
      <c r="B492" s="214" t="s">
        <v>25</v>
      </c>
      <c r="C492" s="560" t="s">
        <v>859</v>
      </c>
      <c r="D492" s="560"/>
      <c r="E492" s="560"/>
      <c r="F492" s="561"/>
      <c r="G492" s="178"/>
      <c r="H492" s="181"/>
    </row>
    <row r="493" spans="1:8" s="180" customFormat="1" ht="21" customHeight="1" x14ac:dyDescent="0.25">
      <c r="A493" s="269"/>
      <c r="B493" s="214" t="s">
        <v>151</v>
      </c>
      <c r="C493" s="560" t="s">
        <v>860</v>
      </c>
      <c r="D493" s="560"/>
      <c r="E493" s="560"/>
      <c r="F493" s="561"/>
      <c r="G493" s="178"/>
      <c r="H493" s="181"/>
    </row>
    <row r="494" spans="1:8" s="180" customFormat="1" ht="30" customHeight="1" x14ac:dyDescent="0.25">
      <c r="A494" s="269"/>
      <c r="B494" s="214" t="s">
        <v>149</v>
      </c>
      <c r="C494" s="560" t="s">
        <v>855</v>
      </c>
      <c r="D494" s="560"/>
      <c r="E494" s="560"/>
      <c r="F494" s="561"/>
      <c r="G494" s="178"/>
      <c r="H494" s="181"/>
    </row>
    <row r="495" spans="1:8" s="180" customFormat="1" ht="21" customHeight="1" x14ac:dyDescent="0.25">
      <c r="A495" s="269"/>
      <c r="B495" s="214" t="s">
        <v>148</v>
      </c>
      <c r="C495" s="560" t="s">
        <v>856</v>
      </c>
      <c r="D495" s="560"/>
      <c r="E495" s="560"/>
      <c r="F495" s="561"/>
      <c r="G495" s="178"/>
      <c r="H495" s="181"/>
    </row>
    <row r="496" spans="1:8" s="180" customFormat="1" ht="21" customHeight="1" x14ac:dyDescent="0.25">
      <c r="A496" s="269"/>
      <c r="B496" s="214" t="s">
        <v>150</v>
      </c>
      <c r="C496" s="560" t="s">
        <v>857</v>
      </c>
      <c r="D496" s="560"/>
      <c r="E496" s="560"/>
      <c r="F496" s="561"/>
      <c r="G496" s="178"/>
      <c r="H496" s="181"/>
    </row>
    <row r="497" spans="1:8" s="180" customFormat="1" ht="21" customHeight="1" x14ac:dyDescent="0.25">
      <c r="A497" s="269"/>
      <c r="B497" s="214"/>
      <c r="C497" s="708"/>
      <c r="D497" s="708"/>
      <c r="E497" s="708"/>
      <c r="F497" s="709"/>
      <c r="G497" s="178"/>
      <c r="H497" s="181"/>
    </row>
    <row r="498" spans="1:8" s="180" customFormat="1" ht="18" customHeight="1" x14ac:dyDescent="0.25">
      <c r="A498" s="174"/>
      <c r="B498" s="580" t="s">
        <v>639</v>
      </c>
      <c r="C498" s="581"/>
      <c r="D498" s="581"/>
      <c r="E498" s="581"/>
      <c r="F498" s="582"/>
      <c r="G498" s="178"/>
      <c r="H498" s="181"/>
    </row>
    <row r="499" spans="1:8" s="180" customFormat="1" ht="18" customHeight="1" x14ac:dyDescent="0.25">
      <c r="A499" s="174"/>
      <c r="B499" s="205" t="s">
        <v>638</v>
      </c>
      <c r="C499" s="206" t="s">
        <v>574</v>
      </c>
      <c r="D499" s="207" t="s">
        <v>641</v>
      </c>
      <c r="E499" s="585" t="s">
        <v>589</v>
      </c>
      <c r="F499" s="586"/>
      <c r="G499" s="178"/>
      <c r="H499" s="181"/>
    </row>
    <row r="500" spans="1:8" s="180" customFormat="1" ht="18" customHeight="1" x14ac:dyDescent="0.25">
      <c r="A500" s="174"/>
      <c r="B500" s="234" t="s">
        <v>549</v>
      </c>
      <c r="C500" s="235" t="s">
        <v>590</v>
      </c>
      <c r="D500" s="268" t="s">
        <v>550</v>
      </c>
      <c r="E500" s="652" t="s">
        <v>610</v>
      </c>
      <c r="F500" s="653"/>
      <c r="G500" s="178"/>
      <c r="H500" s="181"/>
    </row>
    <row r="501" spans="1:8" s="213" customFormat="1" ht="13.95" customHeight="1" x14ac:dyDescent="0.25">
      <c r="A501" s="211"/>
      <c r="C501" s="211"/>
      <c r="D501" s="240"/>
      <c r="E501" s="240"/>
      <c r="F501" s="241"/>
      <c r="G501" s="178"/>
      <c r="H501" s="181"/>
    </row>
    <row r="502" spans="1:8" s="213" customFormat="1" ht="13.95" customHeight="1" x14ac:dyDescent="0.25">
      <c r="A502" s="211"/>
      <c r="B502" s="251"/>
      <c r="C502" s="252"/>
      <c r="D502" s="241"/>
      <c r="E502" s="241"/>
      <c r="F502" s="241"/>
      <c r="G502" s="178"/>
      <c r="H502" s="181"/>
    </row>
    <row r="503" spans="1:8" s="213" customFormat="1" ht="13.95" customHeight="1" x14ac:dyDescent="0.25">
      <c r="A503" s="211"/>
      <c r="B503" s="251"/>
      <c r="C503" s="252"/>
      <c r="D503" s="252"/>
      <c r="E503" s="252"/>
      <c r="F503" s="252"/>
      <c r="G503" s="178"/>
      <c r="H503" s="181"/>
    </row>
    <row r="504" spans="1:8" s="180" customFormat="1" ht="25.2" customHeight="1" x14ac:dyDescent="0.25">
      <c r="A504" s="174"/>
      <c r="B504" s="428" t="s">
        <v>1808</v>
      </c>
      <c r="C504" s="410"/>
      <c r="D504" s="410"/>
      <c r="E504" s="417"/>
      <c r="F504" s="417"/>
      <c r="G504" s="178"/>
      <c r="H504" s="181"/>
    </row>
    <row r="505" spans="1:8" s="213" customFormat="1" ht="13.95" customHeight="1" x14ac:dyDescent="0.25">
      <c r="A505" s="211"/>
      <c r="B505" s="270"/>
      <c r="C505" s="220"/>
      <c r="D505" s="252"/>
      <c r="E505" s="252"/>
      <c r="F505" s="252"/>
      <c r="G505" s="178"/>
      <c r="H505" s="181"/>
    </row>
    <row r="506" spans="1:8" s="180" customFormat="1" ht="39.6" customHeight="1" x14ac:dyDescent="0.25">
      <c r="A506" s="174"/>
      <c r="B506" s="200" t="s">
        <v>548</v>
      </c>
      <c r="C506" s="562" t="s">
        <v>1768</v>
      </c>
      <c r="D506" s="562"/>
      <c r="E506" s="562"/>
      <c r="F506" s="563"/>
      <c r="G506" s="178"/>
      <c r="H506" s="181"/>
    </row>
    <row r="507" spans="1:8" s="180" customFormat="1" ht="19.95" customHeight="1" x14ac:dyDescent="0.25">
      <c r="A507" s="174"/>
      <c r="B507" s="201" t="s">
        <v>547</v>
      </c>
      <c r="C507" s="564" t="s">
        <v>854</v>
      </c>
      <c r="D507" s="564"/>
      <c r="E507" s="564"/>
      <c r="F507" s="565"/>
      <c r="G507" s="178"/>
      <c r="H507" s="181"/>
    </row>
    <row r="508" spans="1:8" s="180" customFormat="1" ht="28.8" customHeight="1" x14ac:dyDescent="0.25">
      <c r="A508" s="269"/>
      <c r="B508" s="214" t="s">
        <v>152</v>
      </c>
      <c r="C508" s="560" t="s">
        <v>776</v>
      </c>
      <c r="D508" s="560"/>
      <c r="E508" s="560"/>
      <c r="F508" s="561"/>
      <c r="G508" s="178"/>
      <c r="H508" s="181"/>
    </row>
    <row r="509" spans="1:8" s="180" customFormat="1" ht="28.8" customHeight="1" x14ac:dyDescent="0.25">
      <c r="A509" s="269"/>
      <c r="B509" s="214" t="s">
        <v>25</v>
      </c>
      <c r="C509" s="560" t="s">
        <v>1797</v>
      </c>
      <c r="D509" s="560"/>
      <c r="E509" s="560"/>
      <c r="F509" s="561"/>
      <c r="G509" s="178"/>
      <c r="H509" s="181"/>
    </row>
    <row r="510" spans="1:8" s="180" customFormat="1" ht="22.2" customHeight="1" x14ac:dyDescent="0.25">
      <c r="A510" s="269"/>
      <c r="B510" s="214" t="s">
        <v>149</v>
      </c>
      <c r="C510" s="560" t="s">
        <v>1798</v>
      </c>
      <c r="D510" s="560"/>
      <c r="E510" s="560"/>
      <c r="F510" s="561"/>
      <c r="G510" s="178"/>
      <c r="H510" s="181"/>
    </row>
    <row r="511" spans="1:8" s="180" customFormat="1" ht="28.8" customHeight="1" x14ac:dyDescent="0.25">
      <c r="A511" s="269"/>
      <c r="B511" s="214" t="s">
        <v>148</v>
      </c>
      <c r="C511" s="560" t="s">
        <v>1799</v>
      </c>
      <c r="D511" s="560"/>
      <c r="E511" s="560"/>
      <c r="F511" s="561"/>
      <c r="G511" s="178"/>
      <c r="H511" s="181"/>
    </row>
    <row r="512" spans="1:8" s="180" customFormat="1" ht="42" customHeight="1" x14ac:dyDescent="0.25">
      <c r="A512" s="269"/>
      <c r="B512" s="214" t="s">
        <v>150</v>
      </c>
      <c r="C512" s="560" t="s">
        <v>1800</v>
      </c>
      <c r="D512" s="560"/>
      <c r="E512" s="560"/>
      <c r="F512" s="561"/>
      <c r="G512" s="178"/>
      <c r="H512" s="181"/>
    </row>
    <row r="513" spans="1:8" s="180" customFormat="1" ht="18" customHeight="1" x14ac:dyDescent="0.25">
      <c r="A513" s="269"/>
      <c r="B513" s="214"/>
      <c r="C513" s="678"/>
      <c r="D513" s="678"/>
      <c r="E513" s="678"/>
      <c r="F513" s="679"/>
      <c r="G513" s="178"/>
      <c r="H513" s="181"/>
    </row>
    <row r="514" spans="1:8" s="180" customFormat="1" ht="18" customHeight="1" x14ac:dyDescent="0.25">
      <c r="A514" s="269"/>
      <c r="B514" s="214"/>
      <c r="C514" s="678"/>
      <c r="D514" s="678"/>
      <c r="E514" s="678"/>
      <c r="F514" s="679"/>
      <c r="G514" s="178"/>
      <c r="H514" s="181"/>
    </row>
    <row r="515" spans="1:8" s="180" customFormat="1" ht="18" customHeight="1" x14ac:dyDescent="0.25">
      <c r="A515" s="174"/>
      <c r="B515" s="580" t="s">
        <v>639</v>
      </c>
      <c r="C515" s="581"/>
      <c r="D515" s="581"/>
      <c r="E515" s="581"/>
      <c r="F515" s="582"/>
      <c r="G515" s="178"/>
      <c r="H515" s="181"/>
    </row>
    <row r="516" spans="1:8" s="180" customFormat="1" ht="18" customHeight="1" x14ac:dyDescent="0.25">
      <c r="A516" s="174"/>
      <c r="B516" s="205" t="s">
        <v>638</v>
      </c>
      <c r="C516" s="206" t="s">
        <v>574</v>
      </c>
      <c r="D516" s="207" t="s">
        <v>641</v>
      </c>
      <c r="E516" s="585" t="s">
        <v>589</v>
      </c>
      <c r="F516" s="586"/>
      <c r="G516" s="178"/>
      <c r="H516" s="181"/>
    </row>
    <row r="517" spans="1:8" s="180" customFormat="1" ht="18" customHeight="1" x14ac:dyDescent="0.25">
      <c r="A517" s="174"/>
      <c r="B517" s="234" t="s">
        <v>549</v>
      </c>
      <c r="C517" s="235" t="s">
        <v>590</v>
      </c>
      <c r="D517" s="268" t="s">
        <v>550</v>
      </c>
      <c r="E517" s="652" t="s">
        <v>611</v>
      </c>
      <c r="F517" s="653"/>
      <c r="G517" s="178"/>
      <c r="H517" s="181"/>
    </row>
    <row r="518" spans="1:8" s="213" customFormat="1" ht="13.95" customHeight="1" x14ac:dyDescent="0.25">
      <c r="A518" s="211"/>
      <c r="C518" s="211"/>
      <c r="D518" s="240"/>
      <c r="E518" s="240"/>
      <c r="F518" s="241"/>
      <c r="G518" s="178"/>
      <c r="H518" s="181"/>
    </row>
    <row r="519" spans="1:8" s="180" customFormat="1" ht="25.2" customHeight="1" x14ac:dyDescent="0.25">
      <c r="A519" s="174"/>
      <c r="B519" s="428" t="s">
        <v>564</v>
      </c>
      <c r="C519" s="414"/>
      <c r="D519" s="410"/>
      <c r="E519" s="416"/>
      <c r="F519" s="411"/>
      <c r="G519" s="178"/>
      <c r="H519" s="181"/>
    </row>
    <row r="520" spans="1:8" s="213" customFormat="1" ht="13.95" customHeight="1" x14ac:dyDescent="0.25">
      <c r="A520" s="211"/>
      <c r="C520" s="211"/>
      <c r="D520" s="240"/>
      <c r="E520" s="240"/>
      <c r="F520" s="241"/>
      <c r="G520" s="178"/>
      <c r="H520" s="181"/>
    </row>
    <row r="521" spans="1:8" s="180" customFormat="1" ht="39" customHeight="1" x14ac:dyDescent="0.25">
      <c r="A521" s="174"/>
      <c r="B521" s="200" t="s">
        <v>548</v>
      </c>
      <c r="C521" s="572" t="s">
        <v>1812</v>
      </c>
      <c r="D521" s="572"/>
      <c r="E521" s="572"/>
      <c r="F521" s="573"/>
      <c r="G521" s="178"/>
      <c r="H521" s="181"/>
    </row>
    <row r="522" spans="1:8" s="180" customFormat="1" ht="19.95" customHeight="1" x14ac:dyDescent="0.25">
      <c r="A522" s="174"/>
      <c r="B522" s="201" t="s">
        <v>547</v>
      </c>
      <c r="C522" s="564" t="s">
        <v>854</v>
      </c>
      <c r="D522" s="564"/>
      <c r="E522" s="564"/>
      <c r="F522" s="565"/>
      <c r="G522" s="178"/>
      <c r="H522" s="181"/>
    </row>
    <row r="523" spans="1:8" s="180" customFormat="1" ht="33" customHeight="1" x14ac:dyDescent="0.25">
      <c r="A523" s="174"/>
      <c r="B523" s="214" t="s">
        <v>595</v>
      </c>
      <c r="C523" s="566" t="s">
        <v>1790</v>
      </c>
      <c r="D523" s="566"/>
      <c r="E523" s="566"/>
      <c r="F523" s="567"/>
      <c r="G523" s="178"/>
      <c r="H523" s="181"/>
    </row>
    <row r="524" spans="1:8" s="180" customFormat="1" ht="18" customHeight="1" x14ac:dyDescent="0.25">
      <c r="A524" s="174"/>
      <c r="B524" s="580" t="s">
        <v>639</v>
      </c>
      <c r="C524" s="581"/>
      <c r="D524" s="581"/>
      <c r="E524" s="581"/>
      <c r="F524" s="582"/>
      <c r="G524" s="178"/>
      <c r="H524" s="181"/>
    </row>
    <row r="525" spans="1:8" s="180" customFormat="1" ht="18" customHeight="1" x14ac:dyDescent="0.25">
      <c r="A525" s="174"/>
      <c r="B525" s="205" t="s">
        <v>638</v>
      </c>
      <c r="C525" s="206" t="s">
        <v>574</v>
      </c>
      <c r="D525" s="207" t="s">
        <v>641</v>
      </c>
      <c r="E525" s="568" t="s">
        <v>658</v>
      </c>
      <c r="F525" s="569"/>
      <c r="G525" s="178"/>
      <c r="H525" s="181"/>
    </row>
    <row r="526" spans="1:8" s="180" customFormat="1" ht="18" customHeight="1" x14ac:dyDescent="0.25">
      <c r="A526" s="174"/>
      <c r="B526" s="234" t="s">
        <v>549</v>
      </c>
      <c r="C526" s="235" t="s">
        <v>590</v>
      </c>
      <c r="D526" s="236" t="s">
        <v>550</v>
      </c>
      <c r="E526" s="570" t="s">
        <v>605</v>
      </c>
      <c r="F526" s="571"/>
      <c r="G526" s="178"/>
      <c r="H526" s="181"/>
    </row>
    <row r="527" spans="1:8" s="213" customFormat="1" ht="13.95" customHeight="1" x14ac:dyDescent="0.25">
      <c r="A527" s="211"/>
      <c r="C527" s="211"/>
      <c r="D527" s="240"/>
      <c r="E527" s="240"/>
      <c r="F527" s="241"/>
      <c r="G527" s="178"/>
      <c r="H527" s="181"/>
    </row>
    <row r="528" spans="1:8" s="180" customFormat="1" ht="25.2" customHeight="1" x14ac:dyDescent="0.25">
      <c r="A528" s="174"/>
      <c r="B528" s="428" t="s">
        <v>41</v>
      </c>
      <c r="C528" s="410"/>
      <c r="D528" s="410"/>
      <c r="E528" s="416"/>
      <c r="F528" s="411"/>
      <c r="G528" s="178"/>
      <c r="H528" s="181"/>
    </row>
    <row r="529" spans="1:8" s="213" customFormat="1" ht="13.95" customHeight="1" x14ac:dyDescent="0.25">
      <c r="A529" s="211"/>
      <c r="C529" s="211"/>
      <c r="D529" s="240"/>
      <c r="E529" s="240"/>
      <c r="F529" s="241"/>
      <c r="G529" s="178"/>
      <c r="H529" s="181"/>
    </row>
    <row r="530" spans="1:8" s="180" customFormat="1" ht="31.95" customHeight="1" x14ac:dyDescent="0.25">
      <c r="A530" s="174"/>
      <c r="B530" s="200" t="s">
        <v>548</v>
      </c>
      <c r="C530" s="572" t="s">
        <v>1866</v>
      </c>
      <c r="D530" s="572"/>
      <c r="E530" s="572"/>
      <c r="F530" s="573"/>
      <c r="G530" s="178"/>
      <c r="H530" s="181"/>
    </row>
    <row r="531" spans="1:8" s="180" customFormat="1" ht="19.95" customHeight="1" x14ac:dyDescent="0.25">
      <c r="A531" s="174"/>
      <c r="B531" s="201" t="s">
        <v>547</v>
      </c>
      <c r="C531" s="564" t="s">
        <v>854</v>
      </c>
      <c r="D531" s="564"/>
      <c r="E531" s="564"/>
      <c r="F531" s="565"/>
      <c r="G531" s="178"/>
      <c r="H531" s="181"/>
    </row>
    <row r="532" spans="1:8" s="180" customFormat="1" ht="25.2" customHeight="1" x14ac:dyDescent="0.25">
      <c r="A532" s="174"/>
      <c r="B532" s="232" t="s">
        <v>1867</v>
      </c>
      <c r="C532" s="260"/>
      <c r="D532" s="271"/>
      <c r="E532" s="271"/>
      <c r="F532" s="272"/>
      <c r="G532" s="178"/>
      <c r="H532" s="181"/>
    </row>
    <row r="533" spans="1:8" s="180" customFormat="1" ht="18" customHeight="1" x14ac:dyDescent="0.25">
      <c r="A533" s="174"/>
      <c r="B533" s="580" t="s">
        <v>639</v>
      </c>
      <c r="C533" s="581"/>
      <c r="D533" s="581"/>
      <c r="E533" s="581"/>
      <c r="F533" s="582"/>
      <c r="G533" s="178"/>
      <c r="H533" s="181"/>
    </row>
    <row r="534" spans="1:8" s="180" customFormat="1" ht="18" customHeight="1" x14ac:dyDescent="0.25">
      <c r="A534" s="174"/>
      <c r="B534" s="207" t="s">
        <v>638</v>
      </c>
      <c r="C534" s="206" t="s">
        <v>574</v>
      </c>
      <c r="D534" s="207" t="s">
        <v>641</v>
      </c>
      <c r="E534" s="568">
        <v>16</v>
      </c>
      <c r="F534" s="569"/>
      <c r="G534" s="178"/>
      <c r="H534" s="181"/>
    </row>
    <row r="535" spans="1:8" s="180" customFormat="1" ht="18.600000000000001" customHeight="1" x14ac:dyDescent="0.25">
      <c r="A535" s="174"/>
      <c r="B535" s="210" t="s">
        <v>549</v>
      </c>
      <c r="C535" s="209" t="s">
        <v>590</v>
      </c>
      <c r="D535" s="243" t="s">
        <v>550</v>
      </c>
      <c r="E535" s="687" t="s">
        <v>764</v>
      </c>
      <c r="F535" s="688"/>
      <c r="G535" s="178"/>
      <c r="H535" s="181"/>
    </row>
    <row r="536" spans="1:8" s="213" customFormat="1" ht="13.5" customHeight="1" x14ac:dyDescent="0.25">
      <c r="A536" s="211"/>
      <c r="C536" s="211"/>
      <c r="D536" s="240"/>
      <c r="E536" s="240"/>
      <c r="F536" s="241"/>
      <c r="G536" s="178"/>
      <c r="H536" s="181"/>
    </row>
    <row r="537" spans="1:8" s="180" customFormat="1" ht="18" customHeight="1" x14ac:dyDescent="0.25">
      <c r="A537" s="174"/>
      <c r="B537" s="215"/>
      <c r="C537" s="216"/>
      <c r="D537" s="215"/>
      <c r="E537" s="273"/>
      <c r="F537" s="273"/>
      <c r="G537" s="178"/>
      <c r="H537" s="181"/>
    </row>
    <row r="538" spans="1:8" s="213" customFormat="1" ht="13.95" customHeight="1" x14ac:dyDescent="0.25">
      <c r="A538" s="211"/>
      <c r="B538" s="212"/>
      <c r="C538" s="220"/>
      <c r="D538" s="219"/>
      <c r="E538" s="219"/>
      <c r="F538" s="219"/>
      <c r="G538" s="178"/>
      <c r="H538" s="181"/>
    </row>
    <row r="539" spans="1:8" s="180" customFormat="1" ht="25.95" customHeight="1" x14ac:dyDescent="0.35">
      <c r="A539" s="239"/>
      <c r="B539" s="274" t="s">
        <v>733</v>
      </c>
      <c r="C539" s="274"/>
      <c r="D539" s="274"/>
      <c r="E539" s="274"/>
      <c r="F539" s="274"/>
      <c r="G539" s="178"/>
      <c r="H539" s="181"/>
    </row>
    <row r="540" spans="1:8" s="213" customFormat="1" ht="13.95" customHeight="1" x14ac:dyDescent="0.25">
      <c r="A540" s="211"/>
      <c r="B540" s="251"/>
      <c r="C540" s="252"/>
      <c r="D540" s="241"/>
      <c r="E540" s="241"/>
      <c r="F540" s="241"/>
      <c r="G540" s="178"/>
      <c r="H540" s="181"/>
    </row>
    <row r="541" spans="1:8" s="180" customFormat="1" ht="21" customHeight="1" x14ac:dyDescent="0.35">
      <c r="A541" s="239"/>
      <c r="B541" s="218" t="s">
        <v>734</v>
      </c>
      <c r="C541" s="218"/>
      <c r="D541" s="218"/>
      <c r="E541" s="218"/>
      <c r="F541" s="218"/>
      <c r="G541" s="178"/>
      <c r="H541" s="181"/>
    </row>
    <row r="542" spans="1:8" s="213" customFormat="1" ht="13.95" customHeight="1" x14ac:dyDescent="0.25">
      <c r="A542" s="211"/>
      <c r="B542" s="251"/>
      <c r="C542" s="252"/>
      <c r="D542" s="241"/>
      <c r="E542" s="241"/>
      <c r="F542" s="241"/>
      <c r="G542" s="178"/>
      <c r="H542" s="181"/>
    </row>
    <row r="543" spans="1:8" s="180" customFormat="1" ht="25.2" customHeight="1" x14ac:dyDescent="0.25">
      <c r="A543" s="174"/>
      <c r="B543" s="428" t="s">
        <v>565</v>
      </c>
      <c r="C543" s="410"/>
      <c r="D543" s="410"/>
      <c r="E543" s="411"/>
      <c r="F543" s="411"/>
      <c r="G543" s="178"/>
      <c r="H543" s="181"/>
    </row>
    <row r="544" spans="1:8" s="213" customFormat="1" ht="13.95" customHeight="1" x14ac:dyDescent="0.25">
      <c r="A544" s="211"/>
      <c r="B544" s="251"/>
      <c r="C544" s="252"/>
      <c r="D544" s="241"/>
      <c r="E544" s="241"/>
      <c r="F544" s="241"/>
      <c r="G544" s="178"/>
      <c r="H544" s="181"/>
    </row>
    <row r="545" spans="1:8" s="180" customFormat="1" ht="24" customHeight="1" x14ac:dyDescent="0.25">
      <c r="A545" s="174"/>
      <c r="B545" s="200" t="s">
        <v>548</v>
      </c>
      <c r="C545" s="572" t="s">
        <v>1813</v>
      </c>
      <c r="D545" s="572"/>
      <c r="E545" s="572"/>
      <c r="F545" s="573"/>
      <c r="G545" s="178"/>
      <c r="H545" s="181"/>
    </row>
    <row r="546" spans="1:8" s="180" customFormat="1" ht="19.95" customHeight="1" x14ac:dyDescent="0.25">
      <c r="A546" s="269"/>
      <c r="B546" s="201" t="s">
        <v>547</v>
      </c>
      <c r="C546" s="275" t="s">
        <v>34</v>
      </c>
      <c r="D546" s="564" t="s">
        <v>854</v>
      </c>
      <c r="E546" s="564"/>
      <c r="F546" s="565"/>
      <c r="G546" s="178"/>
      <c r="H546" s="181"/>
    </row>
    <row r="547" spans="1:8" s="180" customFormat="1" ht="22.2" customHeight="1" x14ac:dyDescent="0.25">
      <c r="A547" s="174"/>
      <c r="B547" s="276" t="s">
        <v>6</v>
      </c>
      <c r="C547" s="277">
        <v>1</v>
      </c>
      <c r="D547" s="689" t="s">
        <v>1940</v>
      </c>
      <c r="E547" s="689"/>
      <c r="F547" s="690"/>
      <c r="G547" s="178"/>
      <c r="H547" s="181"/>
    </row>
    <row r="548" spans="1:8" s="180" customFormat="1" ht="22.2" customHeight="1" x14ac:dyDescent="0.25">
      <c r="A548" s="174"/>
      <c r="B548" s="276" t="s">
        <v>7</v>
      </c>
      <c r="C548" s="278">
        <v>2</v>
      </c>
      <c r="D548" s="689" t="s">
        <v>1941</v>
      </c>
      <c r="E548" s="689"/>
      <c r="F548" s="690"/>
      <c r="G548" s="178"/>
      <c r="H548" s="181"/>
    </row>
    <row r="549" spans="1:8" s="180" customFormat="1" ht="22.2" customHeight="1" x14ac:dyDescent="0.25">
      <c r="A549" s="174"/>
      <c r="B549" s="276" t="s">
        <v>8</v>
      </c>
      <c r="C549" s="279">
        <v>3</v>
      </c>
      <c r="D549" s="689" t="s">
        <v>1942</v>
      </c>
      <c r="E549" s="689"/>
      <c r="F549" s="690"/>
      <c r="G549" s="178"/>
      <c r="H549" s="181"/>
    </row>
    <row r="550" spans="1:8" s="180" customFormat="1" ht="22.2" customHeight="1" x14ac:dyDescent="0.25">
      <c r="A550" s="174"/>
      <c r="B550" s="276" t="s">
        <v>9</v>
      </c>
      <c r="C550" s="280">
        <v>4</v>
      </c>
      <c r="D550" s="689" t="s">
        <v>1943</v>
      </c>
      <c r="E550" s="689"/>
      <c r="F550" s="690"/>
      <c r="G550" s="178"/>
      <c r="H550" s="181"/>
    </row>
    <row r="551" spans="1:8" s="180" customFormat="1" ht="22.2" customHeight="1" x14ac:dyDescent="0.25">
      <c r="A551" s="174"/>
      <c r="B551" s="276" t="s">
        <v>10</v>
      </c>
      <c r="C551" s="281">
        <v>5</v>
      </c>
      <c r="D551" s="689" t="s">
        <v>1944</v>
      </c>
      <c r="E551" s="689"/>
      <c r="F551" s="690"/>
      <c r="G551" s="178"/>
      <c r="H551" s="181"/>
    </row>
    <row r="552" spans="1:8" s="180" customFormat="1" ht="18" customHeight="1" x14ac:dyDescent="0.25">
      <c r="A552" s="174"/>
      <c r="B552" s="580" t="s">
        <v>639</v>
      </c>
      <c r="C552" s="581"/>
      <c r="D552" s="581"/>
      <c r="E552" s="581"/>
      <c r="F552" s="582"/>
      <c r="G552" s="178"/>
      <c r="H552" s="181"/>
    </row>
    <row r="553" spans="1:8" s="180" customFormat="1" ht="18" customHeight="1" x14ac:dyDescent="0.25">
      <c r="A553" s="174"/>
      <c r="B553" s="205" t="s">
        <v>638</v>
      </c>
      <c r="C553" s="206" t="s">
        <v>579</v>
      </c>
      <c r="D553" s="207" t="s">
        <v>641</v>
      </c>
      <c r="E553" s="585" t="s">
        <v>589</v>
      </c>
      <c r="F553" s="586"/>
      <c r="G553" s="178"/>
      <c r="H553" s="181"/>
    </row>
    <row r="554" spans="1:8" s="180" customFormat="1" ht="18" customHeight="1" x14ac:dyDescent="0.25">
      <c r="A554" s="174"/>
      <c r="B554" s="234" t="s">
        <v>549</v>
      </c>
      <c r="C554" s="235" t="s">
        <v>588</v>
      </c>
      <c r="D554" s="268" t="s">
        <v>550</v>
      </c>
      <c r="E554" s="652" t="s">
        <v>616</v>
      </c>
      <c r="F554" s="653"/>
      <c r="G554" s="178"/>
      <c r="H554" s="181"/>
    </row>
    <row r="555" spans="1:8" s="213" customFormat="1" ht="13.95" customHeight="1" x14ac:dyDescent="0.25">
      <c r="A555" s="211"/>
      <c r="C555" s="211"/>
      <c r="D555" s="240"/>
      <c r="E555" s="240"/>
      <c r="F555" s="241"/>
      <c r="G555" s="178"/>
      <c r="H555" s="181"/>
    </row>
    <row r="556" spans="1:8" s="180" customFormat="1" ht="21" customHeight="1" x14ac:dyDescent="0.35">
      <c r="A556" s="239"/>
      <c r="B556" s="218" t="s">
        <v>735</v>
      </c>
      <c r="C556" s="218"/>
      <c r="D556" s="218"/>
      <c r="E556" s="218"/>
      <c r="F556" s="218"/>
      <c r="G556" s="178"/>
      <c r="H556" s="181"/>
    </row>
    <row r="557" spans="1:8" s="180" customFormat="1" ht="14.4" customHeight="1" x14ac:dyDescent="0.25">
      <c r="A557" s="282"/>
      <c r="B557" s="283"/>
      <c r="C557" s="283"/>
      <c r="D557" s="283"/>
      <c r="E557" s="283"/>
      <c r="F557" s="283"/>
      <c r="G557" s="178"/>
      <c r="H557" s="181"/>
    </row>
    <row r="558" spans="1:8" s="180" customFormat="1" ht="25.2" customHeight="1" x14ac:dyDescent="0.25">
      <c r="A558" s="174"/>
      <c r="B558" s="428" t="s">
        <v>1818</v>
      </c>
      <c r="C558" s="410"/>
      <c r="D558" s="410"/>
      <c r="E558" s="411"/>
      <c r="F558" s="411"/>
      <c r="G558" s="178"/>
      <c r="H558" s="181"/>
    </row>
    <row r="559" spans="1:8" s="213" customFormat="1" ht="13.95" customHeight="1" x14ac:dyDescent="0.25">
      <c r="A559" s="211"/>
      <c r="B559" s="219"/>
      <c r="C559" s="219"/>
      <c r="D559" s="219"/>
      <c r="E559" s="219"/>
      <c r="F559" s="219"/>
      <c r="G559" s="178"/>
      <c r="H559" s="181"/>
    </row>
    <row r="560" spans="1:8" s="180" customFormat="1" ht="31.95" customHeight="1" x14ac:dyDescent="0.25">
      <c r="A560" s="174"/>
      <c r="B560" s="200" t="s">
        <v>548</v>
      </c>
      <c r="C560" s="572" t="s">
        <v>582</v>
      </c>
      <c r="D560" s="572"/>
      <c r="E560" s="572"/>
      <c r="F560" s="573"/>
      <c r="G560" s="178"/>
      <c r="H560" s="181"/>
    </row>
    <row r="561" spans="1:8" s="180" customFormat="1" ht="19.95" customHeight="1" x14ac:dyDescent="0.25">
      <c r="A561" s="174"/>
      <c r="B561" s="201" t="s">
        <v>547</v>
      </c>
      <c r="C561" s="275" t="s">
        <v>34</v>
      </c>
      <c r="D561" s="564" t="s">
        <v>854</v>
      </c>
      <c r="E561" s="564"/>
      <c r="F561" s="565"/>
      <c r="G561" s="178"/>
      <c r="H561" s="181"/>
    </row>
    <row r="562" spans="1:8" s="180" customFormat="1" ht="30" customHeight="1" x14ac:dyDescent="0.25">
      <c r="A562" s="174"/>
      <c r="B562" s="276" t="s">
        <v>11</v>
      </c>
      <c r="C562" s="277">
        <v>1</v>
      </c>
      <c r="D562" s="595" t="s">
        <v>1827</v>
      </c>
      <c r="E562" s="595"/>
      <c r="F562" s="596"/>
      <c r="G562" s="178"/>
      <c r="H562" s="181"/>
    </row>
    <row r="563" spans="1:8" s="180" customFormat="1" ht="30" customHeight="1" x14ac:dyDescent="0.25">
      <c r="A563" s="174"/>
      <c r="B563" s="276" t="s">
        <v>12</v>
      </c>
      <c r="C563" s="278">
        <v>2</v>
      </c>
      <c r="D563" s="595" t="s">
        <v>1828</v>
      </c>
      <c r="E563" s="595"/>
      <c r="F563" s="596"/>
      <c r="G563" s="178"/>
      <c r="H563" s="181"/>
    </row>
    <row r="564" spans="1:8" s="180" customFormat="1" ht="30" customHeight="1" x14ac:dyDescent="0.25">
      <c r="A564" s="174"/>
      <c r="B564" s="276" t="s">
        <v>13</v>
      </c>
      <c r="C564" s="279">
        <v>3</v>
      </c>
      <c r="D564" s="595" t="s">
        <v>1829</v>
      </c>
      <c r="E564" s="595"/>
      <c r="F564" s="596"/>
      <c r="G564" s="178"/>
      <c r="H564" s="181"/>
    </row>
    <row r="565" spans="1:8" s="180" customFormat="1" ht="30" customHeight="1" x14ac:dyDescent="0.25">
      <c r="A565" s="174"/>
      <c r="B565" s="276" t="s">
        <v>14</v>
      </c>
      <c r="C565" s="280">
        <v>4</v>
      </c>
      <c r="D565" s="595" t="s">
        <v>1830</v>
      </c>
      <c r="E565" s="595"/>
      <c r="F565" s="596"/>
      <c r="G565" s="178"/>
      <c r="H565" s="181"/>
    </row>
    <row r="566" spans="1:8" s="180" customFormat="1" ht="30" customHeight="1" x14ac:dyDescent="0.25">
      <c r="A566" s="174"/>
      <c r="B566" s="276" t="s">
        <v>1826</v>
      </c>
      <c r="C566" s="281">
        <v>5</v>
      </c>
      <c r="D566" s="595" t="s">
        <v>1831</v>
      </c>
      <c r="E566" s="595"/>
      <c r="F566" s="596"/>
      <c r="G566" s="178"/>
      <c r="H566" s="181"/>
    </row>
    <row r="567" spans="1:8" s="180" customFormat="1" ht="18" customHeight="1" x14ac:dyDescent="0.25">
      <c r="A567" s="174"/>
      <c r="B567" s="580" t="s">
        <v>639</v>
      </c>
      <c r="C567" s="581"/>
      <c r="D567" s="581"/>
      <c r="E567" s="581"/>
      <c r="F567" s="582"/>
      <c r="G567" s="178"/>
      <c r="H567" s="181"/>
    </row>
    <row r="568" spans="1:8" s="180" customFormat="1" ht="18" customHeight="1" x14ac:dyDescent="0.25">
      <c r="A568" s="174"/>
      <c r="B568" s="205" t="s">
        <v>638</v>
      </c>
      <c r="C568" s="206" t="s">
        <v>574</v>
      </c>
      <c r="D568" s="207" t="s">
        <v>641</v>
      </c>
      <c r="E568" s="585" t="s">
        <v>589</v>
      </c>
      <c r="F568" s="586"/>
      <c r="G568" s="178"/>
      <c r="H568" s="181"/>
    </row>
    <row r="569" spans="1:8" s="180" customFormat="1" ht="18" customHeight="1" x14ac:dyDescent="0.25">
      <c r="A569" s="174"/>
      <c r="B569" s="234" t="s">
        <v>549</v>
      </c>
      <c r="C569" s="235" t="s">
        <v>590</v>
      </c>
      <c r="D569" s="268" t="s">
        <v>550</v>
      </c>
      <c r="E569" s="652" t="s">
        <v>616</v>
      </c>
      <c r="F569" s="653"/>
      <c r="G569" s="178"/>
      <c r="H569" s="181"/>
    </row>
    <row r="570" spans="1:8" s="213" customFormat="1" ht="13.95" customHeight="1" x14ac:dyDescent="0.25">
      <c r="A570" s="211"/>
      <c r="B570" s="219"/>
      <c r="C570" s="220"/>
      <c r="D570" s="219"/>
      <c r="E570" s="219"/>
      <c r="F570" s="219"/>
      <c r="G570" s="178"/>
      <c r="H570" s="181"/>
    </row>
    <row r="571" spans="1:8" s="180" customFormat="1" ht="25.2" customHeight="1" x14ac:dyDescent="0.25">
      <c r="A571" s="174"/>
      <c r="B571" s="409" t="s">
        <v>1819</v>
      </c>
      <c r="C571" s="410"/>
      <c r="D571" s="410"/>
      <c r="E571" s="410"/>
      <c r="F571" s="410"/>
      <c r="G571" s="178"/>
      <c r="H571" s="181"/>
    </row>
    <row r="572" spans="1:8" s="213" customFormat="1" ht="13.95" customHeight="1" x14ac:dyDescent="0.25">
      <c r="A572" s="211"/>
      <c r="B572" s="219"/>
      <c r="C572" s="219"/>
      <c r="D572" s="211"/>
      <c r="E572" s="211"/>
      <c r="F572" s="211"/>
      <c r="G572" s="178"/>
      <c r="H572" s="181"/>
    </row>
    <row r="573" spans="1:8" s="180" customFormat="1" ht="33" customHeight="1" x14ac:dyDescent="0.25">
      <c r="A573" s="174"/>
      <c r="B573" s="200" t="s">
        <v>548</v>
      </c>
      <c r="C573" s="572" t="s">
        <v>1801</v>
      </c>
      <c r="D573" s="572"/>
      <c r="E573" s="572"/>
      <c r="F573" s="573"/>
      <c r="G573" s="178"/>
      <c r="H573" s="181"/>
    </row>
    <row r="574" spans="1:8" s="180" customFormat="1" ht="19.95" customHeight="1" x14ac:dyDescent="0.25">
      <c r="A574" s="174"/>
      <c r="B574" s="201" t="s">
        <v>547</v>
      </c>
      <c r="C574" s="275" t="s">
        <v>34</v>
      </c>
      <c r="D574" s="564" t="s">
        <v>854</v>
      </c>
      <c r="E574" s="564"/>
      <c r="F574" s="565"/>
      <c r="G574" s="178"/>
      <c r="H574" s="181"/>
    </row>
    <row r="575" spans="1:8" s="180" customFormat="1" ht="24" customHeight="1" x14ac:dyDescent="0.25">
      <c r="A575" s="174"/>
      <c r="B575" s="276" t="s">
        <v>11</v>
      </c>
      <c r="C575" s="277">
        <v>1</v>
      </c>
      <c r="D575" s="595" t="s">
        <v>1832</v>
      </c>
      <c r="E575" s="595"/>
      <c r="F575" s="596"/>
      <c r="G575" s="178"/>
      <c r="H575" s="181"/>
    </row>
    <row r="576" spans="1:8" s="180" customFormat="1" ht="24" customHeight="1" x14ac:dyDescent="0.25">
      <c r="A576" s="174"/>
      <c r="B576" s="276" t="s">
        <v>12</v>
      </c>
      <c r="C576" s="278">
        <v>2</v>
      </c>
      <c r="D576" s="595" t="s">
        <v>612</v>
      </c>
      <c r="E576" s="595"/>
      <c r="F576" s="596"/>
      <c r="G576" s="178"/>
      <c r="H576" s="181"/>
    </row>
    <row r="577" spans="1:8" s="180" customFormat="1" ht="24" customHeight="1" x14ac:dyDescent="0.25">
      <c r="A577" s="174"/>
      <c r="B577" s="276" t="s">
        <v>13</v>
      </c>
      <c r="C577" s="279">
        <v>3</v>
      </c>
      <c r="D577" s="595" t="s">
        <v>1833</v>
      </c>
      <c r="E577" s="595"/>
      <c r="F577" s="596"/>
      <c r="G577" s="178"/>
      <c r="H577" s="181"/>
    </row>
    <row r="578" spans="1:8" s="180" customFormat="1" ht="24" customHeight="1" x14ac:dyDescent="0.25">
      <c r="A578" s="174"/>
      <c r="B578" s="276" t="s">
        <v>14</v>
      </c>
      <c r="C578" s="280">
        <v>4</v>
      </c>
      <c r="D578" s="595" t="s">
        <v>1835</v>
      </c>
      <c r="E578" s="595"/>
      <c r="F578" s="596"/>
      <c r="G578" s="178"/>
      <c r="H578" s="181"/>
    </row>
    <row r="579" spans="1:8" s="180" customFormat="1" ht="24" customHeight="1" x14ac:dyDescent="0.25">
      <c r="A579" s="174"/>
      <c r="B579" s="276" t="s">
        <v>1826</v>
      </c>
      <c r="C579" s="281">
        <v>5</v>
      </c>
      <c r="D579" s="595" t="s">
        <v>1834</v>
      </c>
      <c r="E579" s="595"/>
      <c r="F579" s="596"/>
      <c r="G579" s="178"/>
      <c r="H579" s="181"/>
    </row>
    <row r="580" spans="1:8" s="180" customFormat="1" ht="18" customHeight="1" x14ac:dyDescent="0.25">
      <c r="A580" s="174"/>
      <c r="B580" s="580" t="s">
        <v>639</v>
      </c>
      <c r="C580" s="581"/>
      <c r="D580" s="581"/>
      <c r="E580" s="581"/>
      <c r="F580" s="582"/>
      <c r="G580" s="178"/>
      <c r="H580" s="181"/>
    </row>
    <row r="581" spans="1:8" s="180" customFormat="1" ht="18" customHeight="1" x14ac:dyDescent="0.25">
      <c r="A581" s="174"/>
      <c r="B581" s="205" t="s">
        <v>638</v>
      </c>
      <c r="C581" s="206" t="s">
        <v>574</v>
      </c>
      <c r="D581" s="207" t="s">
        <v>641</v>
      </c>
      <c r="E581" s="585" t="s">
        <v>589</v>
      </c>
      <c r="F581" s="586"/>
      <c r="G581" s="178"/>
      <c r="H581" s="181"/>
    </row>
    <row r="582" spans="1:8" s="180" customFormat="1" ht="18" customHeight="1" x14ac:dyDescent="0.25">
      <c r="A582" s="174"/>
      <c r="B582" s="234" t="s">
        <v>549</v>
      </c>
      <c r="C582" s="235" t="s">
        <v>590</v>
      </c>
      <c r="D582" s="268" t="s">
        <v>550</v>
      </c>
      <c r="E582" s="652" t="s">
        <v>616</v>
      </c>
      <c r="F582" s="653"/>
      <c r="G582" s="178"/>
      <c r="H582" s="181"/>
    </row>
    <row r="583" spans="1:8" s="213" customFormat="1" ht="13.95" customHeight="1" x14ac:dyDescent="0.25">
      <c r="A583" s="211"/>
      <c r="B583" s="219"/>
      <c r="C583" s="219"/>
      <c r="D583" s="211"/>
      <c r="E583" s="211"/>
      <c r="F583" s="211"/>
      <c r="G583" s="178"/>
      <c r="H583" s="181"/>
    </row>
    <row r="584" spans="1:8" s="180" customFormat="1" ht="25.2" customHeight="1" x14ac:dyDescent="0.25">
      <c r="A584" s="174"/>
      <c r="B584" s="415" t="s">
        <v>1821</v>
      </c>
      <c r="C584" s="410"/>
      <c r="D584" s="410"/>
      <c r="E584" s="410"/>
      <c r="F584" s="410"/>
      <c r="G584" s="178"/>
      <c r="H584" s="181"/>
    </row>
    <row r="585" spans="1:8" s="213" customFormat="1" ht="13.95" customHeight="1" x14ac:dyDescent="0.25">
      <c r="A585" s="211"/>
      <c r="B585" s="219"/>
      <c r="C585" s="219"/>
      <c r="D585" s="211"/>
      <c r="E585" s="211"/>
      <c r="F585" s="211"/>
      <c r="G585" s="178"/>
      <c r="H585" s="181"/>
    </row>
    <row r="586" spans="1:8" s="180" customFormat="1" ht="31.95" customHeight="1" x14ac:dyDescent="0.25">
      <c r="A586" s="174"/>
      <c r="B586" s="200" t="s">
        <v>548</v>
      </c>
      <c r="C586" s="572" t="s">
        <v>583</v>
      </c>
      <c r="D586" s="572"/>
      <c r="E586" s="572"/>
      <c r="F586" s="573"/>
      <c r="G586" s="178"/>
      <c r="H586" s="181"/>
    </row>
    <row r="587" spans="1:8" s="180" customFormat="1" ht="19.95" customHeight="1" x14ac:dyDescent="0.25">
      <c r="A587" s="174"/>
      <c r="B587" s="201" t="s">
        <v>547</v>
      </c>
      <c r="C587" s="275" t="s">
        <v>34</v>
      </c>
      <c r="D587" s="564" t="s">
        <v>854</v>
      </c>
      <c r="E587" s="564"/>
      <c r="F587" s="565"/>
      <c r="G587" s="178"/>
      <c r="H587" s="181"/>
    </row>
    <row r="588" spans="1:8" s="180" customFormat="1" ht="19.8" customHeight="1" x14ac:dyDescent="0.25">
      <c r="A588" s="174"/>
      <c r="B588" s="276" t="s">
        <v>11</v>
      </c>
      <c r="C588" s="277">
        <v>1</v>
      </c>
      <c r="D588" s="595" t="s">
        <v>613</v>
      </c>
      <c r="E588" s="595"/>
      <c r="F588" s="596"/>
      <c r="G588" s="178"/>
      <c r="H588" s="181"/>
    </row>
    <row r="589" spans="1:8" s="180" customFormat="1" ht="19.8" customHeight="1" x14ac:dyDescent="0.25">
      <c r="A589" s="174"/>
      <c r="B589" s="276" t="s">
        <v>12</v>
      </c>
      <c r="C589" s="278">
        <v>2</v>
      </c>
      <c r="D589" s="595" t="s">
        <v>1836</v>
      </c>
      <c r="E589" s="595"/>
      <c r="F589" s="596"/>
      <c r="G589" s="178"/>
      <c r="H589" s="181"/>
    </row>
    <row r="590" spans="1:8" s="180" customFormat="1" ht="19.8" customHeight="1" x14ac:dyDescent="0.25">
      <c r="A590" s="174"/>
      <c r="B590" s="276" t="s">
        <v>13</v>
      </c>
      <c r="C590" s="279">
        <v>3</v>
      </c>
      <c r="D590" s="595" t="s">
        <v>1839</v>
      </c>
      <c r="E590" s="595"/>
      <c r="F590" s="596"/>
      <c r="G590" s="178"/>
      <c r="H590" s="181"/>
    </row>
    <row r="591" spans="1:8" s="180" customFormat="1" ht="19.8" customHeight="1" x14ac:dyDescent="0.25">
      <c r="A591" s="174"/>
      <c r="B591" s="276" t="s">
        <v>14</v>
      </c>
      <c r="C591" s="280">
        <v>4</v>
      </c>
      <c r="D591" s="595" t="s">
        <v>1837</v>
      </c>
      <c r="E591" s="595"/>
      <c r="F591" s="596"/>
      <c r="G591" s="178"/>
      <c r="H591" s="181"/>
    </row>
    <row r="592" spans="1:8" s="180" customFormat="1" ht="19.8" customHeight="1" x14ac:dyDescent="0.25">
      <c r="A592" s="174"/>
      <c r="B592" s="276" t="s">
        <v>1826</v>
      </c>
      <c r="C592" s="281">
        <v>5</v>
      </c>
      <c r="D592" s="595" t="s">
        <v>1838</v>
      </c>
      <c r="E592" s="595"/>
      <c r="F592" s="596"/>
      <c r="G592" s="178"/>
      <c r="H592" s="181"/>
    </row>
    <row r="593" spans="1:8" s="180" customFormat="1" ht="18" customHeight="1" x14ac:dyDescent="0.25">
      <c r="A593" s="174"/>
      <c r="B593" s="580" t="s">
        <v>639</v>
      </c>
      <c r="C593" s="581"/>
      <c r="D593" s="581"/>
      <c r="E593" s="581"/>
      <c r="F593" s="582"/>
      <c r="G593" s="178"/>
      <c r="H593" s="181"/>
    </row>
    <row r="594" spans="1:8" s="180" customFormat="1" ht="18" customHeight="1" x14ac:dyDescent="0.25">
      <c r="A594" s="174"/>
      <c r="B594" s="205" t="s">
        <v>638</v>
      </c>
      <c r="C594" s="206" t="s">
        <v>574</v>
      </c>
      <c r="D594" s="207" t="s">
        <v>641</v>
      </c>
      <c r="E594" s="585" t="s">
        <v>589</v>
      </c>
      <c r="F594" s="586"/>
      <c r="G594" s="178"/>
      <c r="H594" s="181"/>
    </row>
    <row r="595" spans="1:8" s="180" customFormat="1" ht="18" customHeight="1" x14ac:dyDescent="0.25">
      <c r="A595" s="174"/>
      <c r="B595" s="234" t="s">
        <v>549</v>
      </c>
      <c r="C595" s="235" t="s">
        <v>590</v>
      </c>
      <c r="D595" s="268" t="s">
        <v>550</v>
      </c>
      <c r="E595" s="652" t="s">
        <v>617</v>
      </c>
      <c r="F595" s="653"/>
      <c r="G595" s="178"/>
      <c r="H595" s="181"/>
    </row>
    <row r="596" spans="1:8" s="213" customFormat="1" ht="13.95" customHeight="1" x14ac:dyDescent="0.25">
      <c r="A596" s="211"/>
      <c r="B596" s="219"/>
      <c r="C596" s="219"/>
      <c r="D596" s="211"/>
      <c r="E596" s="211"/>
      <c r="F596" s="211"/>
      <c r="G596" s="178"/>
      <c r="H596" s="181"/>
    </row>
    <row r="597" spans="1:8" s="180" customFormat="1" ht="25.2" customHeight="1" x14ac:dyDescent="0.25">
      <c r="A597" s="174"/>
      <c r="B597" s="414" t="s">
        <v>1820</v>
      </c>
      <c r="C597" s="414"/>
      <c r="D597" s="410"/>
      <c r="E597" s="410"/>
      <c r="F597" s="410"/>
      <c r="G597" s="178"/>
      <c r="H597" s="181"/>
    </row>
    <row r="598" spans="1:8" s="213" customFormat="1" ht="13.95" customHeight="1" x14ac:dyDescent="0.25">
      <c r="A598" s="211"/>
      <c r="B598" s="219"/>
      <c r="C598" s="219"/>
      <c r="D598" s="211"/>
      <c r="E598" s="211"/>
      <c r="F598" s="211"/>
      <c r="G598" s="178"/>
      <c r="H598" s="181"/>
    </row>
    <row r="599" spans="1:8" s="180" customFormat="1" ht="31.95" customHeight="1" x14ac:dyDescent="0.25">
      <c r="A599" s="174"/>
      <c r="B599" s="200" t="s">
        <v>548</v>
      </c>
      <c r="C599" s="572" t="s">
        <v>1802</v>
      </c>
      <c r="D599" s="572"/>
      <c r="E599" s="572"/>
      <c r="F599" s="573"/>
      <c r="G599" s="178"/>
      <c r="H599" s="181"/>
    </row>
    <row r="600" spans="1:8" s="180" customFormat="1" ht="19.95" customHeight="1" x14ac:dyDescent="0.25">
      <c r="A600" s="174"/>
      <c r="B600" s="201" t="s">
        <v>547</v>
      </c>
      <c r="C600" s="275" t="s">
        <v>34</v>
      </c>
      <c r="D600" s="564" t="s">
        <v>854</v>
      </c>
      <c r="E600" s="564"/>
      <c r="F600" s="565"/>
      <c r="G600" s="178"/>
      <c r="H600" s="181"/>
    </row>
    <row r="601" spans="1:8" s="180" customFormat="1" ht="19.8" customHeight="1" x14ac:dyDescent="0.25">
      <c r="A601" s="174"/>
      <c r="B601" s="276" t="s">
        <v>11</v>
      </c>
      <c r="C601" s="277">
        <v>1</v>
      </c>
      <c r="D601" s="595" t="s">
        <v>1840</v>
      </c>
      <c r="E601" s="595"/>
      <c r="F601" s="596"/>
      <c r="G601" s="178"/>
      <c r="H601" s="181"/>
    </row>
    <row r="602" spans="1:8" s="180" customFormat="1" ht="19.8" customHeight="1" x14ac:dyDescent="0.25">
      <c r="A602" s="174"/>
      <c r="B602" s="276" t="s">
        <v>12</v>
      </c>
      <c r="C602" s="278">
        <v>2</v>
      </c>
      <c r="D602" s="595" t="s">
        <v>1841</v>
      </c>
      <c r="E602" s="595"/>
      <c r="F602" s="596"/>
      <c r="G602" s="178"/>
      <c r="H602" s="181"/>
    </row>
    <row r="603" spans="1:8" s="180" customFormat="1" ht="19.8" customHeight="1" x14ac:dyDescent="0.25">
      <c r="A603" s="174"/>
      <c r="B603" s="276" t="s">
        <v>13</v>
      </c>
      <c r="C603" s="279">
        <v>3</v>
      </c>
      <c r="D603" s="595" t="s">
        <v>1842</v>
      </c>
      <c r="E603" s="595"/>
      <c r="F603" s="596"/>
      <c r="G603" s="178"/>
      <c r="H603" s="181"/>
    </row>
    <row r="604" spans="1:8" s="180" customFormat="1" ht="19.8" customHeight="1" x14ac:dyDescent="0.25">
      <c r="A604" s="174"/>
      <c r="B604" s="276" t="s">
        <v>14</v>
      </c>
      <c r="C604" s="280">
        <v>4</v>
      </c>
      <c r="D604" s="595" t="s">
        <v>1843</v>
      </c>
      <c r="E604" s="595"/>
      <c r="F604" s="596"/>
      <c r="G604" s="178"/>
      <c r="H604" s="181"/>
    </row>
    <row r="605" spans="1:8" s="180" customFormat="1" ht="19.8" customHeight="1" x14ac:dyDescent="0.25">
      <c r="A605" s="174"/>
      <c r="B605" s="276" t="s">
        <v>1826</v>
      </c>
      <c r="C605" s="281">
        <v>5</v>
      </c>
      <c r="D605" s="595" t="s">
        <v>1803</v>
      </c>
      <c r="E605" s="595"/>
      <c r="F605" s="596"/>
      <c r="G605" s="178"/>
      <c r="H605" s="181"/>
    </row>
    <row r="606" spans="1:8" s="180" customFormat="1" ht="18" customHeight="1" x14ac:dyDescent="0.25">
      <c r="A606" s="174"/>
      <c r="B606" s="580" t="s">
        <v>639</v>
      </c>
      <c r="C606" s="581"/>
      <c r="D606" s="581"/>
      <c r="E606" s="581"/>
      <c r="F606" s="582"/>
      <c r="G606" s="178"/>
      <c r="H606" s="181"/>
    </row>
    <row r="607" spans="1:8" s="180" customFormat="1" ht="18" customHeight="1" x14ac:dyDescent="0.25">
      <c r="A607" s="174"/>
      <c r="B607" s="205" t="s">
        <v>638</v>
      </c>
      <c r="C607" s="206" t="s">
        <v>574</v>
      </c>
      <c r="D607" s="207" t="s">
        <v>641</v>
      </c>
      <c r="E607" s="585" t="s">
        <v>589</v>
      </c>
      <c r="F607" s="586"/>
      <c r="G607" s="178"/>
      <c r="H607" s="181"/>
    </row>
    <row r="608" spans="1:8" s="180" customFormat="1" ht="18" customHeight="1" x14ac:dyDescent="0.25">
      <c r="A608" s="174"/>
      <c r="B608" s="234" t="s">
        <v>549</v>
      </c>
      <c r="C608" s="235" t="s">
        <v>590</v>
      </c>
      <c r="D608" s="268" t="s">
        <v>550</v>
      </c>
      <c r="E608" s="652" t="s">
        <v>618</v>
      </c>
      <c r="F608" s="653"/>
      <c r="G608" s="178"/>
      <c r="H608" s="181"/>
    </row>
    <row r="609" spans="1:8" s="213" customFormat="1" ht="13.95" customHeight="1" x14ac:dyDescent="0.25">
      <c r="A609" s="211"/>
      <c r="B609" s="219"/>
      <c r="C609" s="219"/>
      <c r="D609" s="211"/>
      <c r="E609" s="211"/>
      <c r="F609" s="211"/>
      <c r="G609" s="178"/>
      <c r="H609" s="181"/>
    </row>
    <row r="610" spans="1:8" s="180" customFormat="1" ht="25.2" customHeight="1" x14ac:dyDescent="0.25">
      <c r="A610" s="174"/>
      <c r="B610" s="409" t="s">
        <v>1822</v>
      </c>
      <c r="C610" s="410"/>
      <c r="D610" s="410"/>
      <c r="E610" s="410"/>
      <c r="F610" s="410"/>
      <c r="G610" s="178"/>
      <c r="H610" s="181"/>
    </row>
    <row r="611" spans="1:8" s="213" customFormat="1" ht="13.95" customHeight="1" x14ac:dyDescent="0.25">
      <c r="A611" s="211"/>
      <c r="B611" s="219"/>
      <c r="C611" s="219"/>
      <c r="D611" s="211"/>
      <c r="E611" s="211"/>
      <c r="F611" s="211"/>
      <c r="G611" s="178"/>
      <c r="H611" s="181"/>
    </row>
    <row r="612" spans="1:8" s="180" customFormat="1" ht="38.4" customHeight="1" x14ac:dyDescent="0.25">
      <c r="A612" s="174"/>
      <c r="B612" s="200" t="s">
        <v>548</v>
      </c>
      <c r="C612" s="572" t="s">
        <v>584</v>
      </c>
      <c r="D612" s="572"/>
      <c r="E612" s="572"/>
      <c r="F612" s="573"/>
      <c r="G612" s="178"/>
      <c r="H612" s="181"/>
    </row>
    <row r="613" spans="1:8" s="180" customFormat="1" ht="19.95" customHeight="1" x14ac:dyDescent="0.25">
      <c r="A613" s="174"/>
      <c r="B613" s="201" t="s">
        <v>547</v>
      </c>
      <c r="C613" s="275" t="s">
        <v>34</v>
      </c>
      <c r="D613" s="564" t="s">
        <v>854</v>
      </c>
      <c r="E613" s="564"/>
      <c r="F613" s="565"/>
      <c r="G613" s="178"/>
      <c r="H613" s="181"/>
    </row>
    <row r="614" spans="1:8" s="180" customFormat="1" ht="30" customHeight="1" x14ac:dyDescent="0.25">
      <c r="A614" s="174"/>
      <c r="B614" s="276" t="s">
        <v>11</v>
      </c>
      <c r="C614" s="277">
        <v>1</v>
      </c>
      <c r="D614" s="595" t="s">
        <v>1845</v>
      </c>
      <c r="E614" s="595"/>
      <c r="F614" s="596"/>
      <c r="G614" s="178"/>
      <c r="H614" s="181"/>
    </row>
    <row r="615" spans="1:8" s="180" customFormat="1" ht="25.8" customHeight="1" x14ac:dyDescent="0.25">
      <c r="A615" s="174"/>
      <c r="B615" s="276" t="s">
        <v>12</v>
      </c>
      <c r="C615" s="278">
        <v>2</v>
      </c>
      <c r="D615" s="595" t="s">
        <v>1844</v>
      </c>
      <c r="E615" s="595"/>
      <c r="F615" s="596"/>
      <c r="G615" s="178"/>
      <c r="H615" s="181"/>
    </row>
    <row r="616" spans="1:8" s="180" customFormat="1" ht="30" customHeight="1" x14ac:dyDescent="0.25">
      <c r="A616" s="174"/>
      <c r="B616" s="276" t="s">
        <v>13</v>
      </c>
      <c r="C616" s="279">
        <v>3</v>
      </c>
      <c r="D616" s="595" t="s">
        <v>614</v>
      </c>
      <c r="E616" s="595"/>
      <c r="F616" s="596"/>
      <c r="G616" s="178"/>
      <c r="H616" s="181"/>
    </row>
    <row r="617" spans="1:8" s="180" customFormat="1" ht="30" customHeight="1" x14ac:dyDescent="0.25">
      <c r="A617" s="174"/>
      <c r="B617" s="276" t="s">
        <v>14</v>
      </c>
      <c r="C617" s="280">
        <v>4</v>
      </c>
      <c r="D617" s="595" t="s">
        <v>1846</v>
      </c>
      <c r="E617" s="595"/>
      <c r="F617" s="596"/>
      <c r="G617" s="178"/>
      <c r="H617" s="181"/>
    </row>
    <row r="618" spans="1:8" s="180" customFormat="1" ht="30" customHeight="1" x14ac:dyDescent="0.25">
      <c r="A618" s="174"/>
      <c r="B618" s="276" t="s">
        <v>1826</v>
      </c>
      <c r="C618" s="281">
        <v>5</v>
      </c>
      <c r="D618" s="595" t="s">
        <v>1847</v>
      </c>
      <c r="E618" s="595"/>
      <c r="F618" s="596"/>
      <c r="G618" s="178"/>
      <c r="H618" s="181"/>
    </row>
    <row r="619" spans="1:8" s="180" customFormat="1" ht="18" customHeight="1" x14ac:dyDescent="0.25">
      <c r="A619" s="174"/>
      <c r="B619" s="580" t="s">
        <v>639</v>
      </c>
      <c r="C619" s="581"/>
      <c r="D619" s="581"/>
      <c r="E619" s="581"/>
      <c r="F619" s="582"/>
      <c r="G619" s="178"/>
      <c r="H619" s="181"/>
    </row>
    <row r="620" spans="1:8" s="180" customFormat="1" ht="18" customHeight="1" x14ac:dyDescent="0.25">
      <c r="A620" s="174"/>
      <c r="B620" s="205" t="s">
        <v>638</v>
      </c>
      <c r="C620" s="206" t="s">
        <v>574</v>
      </c>
      <c r="D620" s="207" t="s">
        <v>641</v>
      </c>
      <c r="E620" s="585" t="s">
        <v>589</v>
      </c>
      <c r="F620" s="586"/>
      <c r="G620" s="178"/>
      <c r="H620" s="181"/>
    </row>
    <row r="621" spans="1:8" s="180" customFormat="1" ht="18" customHeight="1" x14ac:dyDescent="0.25">
      <c r="A621" s="174"/>
      <c r="B621" s="234" t="s">
        <v>549</v>
      </c>
      <c r="C621" s="235" t="s">
        <v>590</v>
      </c>
      <c r="D621" s="268" t="s">
        <v>550</v>
      </c>
      <c r="E621" s="652" t="s">
        <v>615</v>
      </c>
      <c r="F621" s="653"/>
      <c r="G621" s="178"/>
      <c r="H621" s="181"/>
    </row>
    <row r="622" spans="1:8" s="213" customFormat="1" ht="13.95" customHeight="1" x14ac:dyDescent="0.25">
      <c r="A622" s="211"/>
      <c r="B622" s="219"/>
      <c r="C622" s="219"/>
      <c r="D622" s="211"/>
      <c r="E622" s="211"/>
      <c r="F622" s="211"/>
      <c r="G622" s="178"/>
      <c r="H622" s="181"/>
    </row>
    <row r="623" spans="1:8" s="180" customFormat="1" ht="25.2" customHeight="1" x14ac:dyDescent="0.25">
      <c r="A623" s="174"/>
      <c r="B623" s="415" t="s">
        <v>1823</v>
      </c>
      <c r="C623" s="410"/>
      <c r="D623" s="410"/>
      <c r="E623" s="410"/>
      <c r="F623" s="410"/>
      <c r="G623" s="178"/>
      <c r="H623" s="181"/>
    </row>
    <row r="624" spans="1:8" s="213" customFormat="1" ht="13.95" customHeight="1" x14ac:dyDescent="0.25">
      <c r="A624" s="211"/>
      <c r="B624" s="219"/>
      <c r="C624" s="219"/>
      <c r="D624" s="211"/>
      <c r="E624" s="211"/>
      <c r="F624" s="211"/>
      <c r="G624" s="178"/>
      <c r="H624" s="181"/>
    </row>
    <row r="625" spans="1:8" s="180" customFormat="1" ht="31.95" customHeight="1" x14ac:dyDescent="0.25">
      <c r="A625" s="174"/>
      <c r="B625" s="200" t="s">
        <v>548</v>
      </c>
      <c r="C625" s="572" t="s">
        <v>1824</v>
      </c>
      <c r="D625" s="572"/>
      <c r="E625" s="572"/>
      <c r="F625" s="573"/>
      <c r="G625" s="178"/>
      <c r="H625" s="181"/>
    </row>
    <row r="626" spans="1:8" s="180" customFormat="1" ht="19.95" customHeight="1" x14ac:dyDescent="0.25">
      <c r="A626" s="174"/>
      <c r="B626" s="201" t="s">
        <v>547</v>
      </c>
      <c r="C626" s="275" t="s">
        <v>34</v>
      </c>
      <c r="D626" s="564" t="s">
        <v>854</v>
      </c>
      <c r="E626" s="564"/>
      <c r="F626" s="565"/>
      <c r="G626" s="178"/>
      <c r="H626" s="181"/>
    </row>
    <row r="627" spans="1:8" s="180" customFormat="1" ht="30" customHeight="1" x14ac:dyDescent="0.25">
      <c r="A627" s="174"/>
      <c r="B627" s="276" t="s">
        <v>11</v>
      </c>
      <c r="C627" s="277">
        <v>1</v>
      </c>
      <c r="D627" s="595" t="s">
        <v>1848</v>
      </c>
      <c r="E627" s="595"/>
      <c r="F627" s="596"/>
      <c r="G627" s="178"/>
      <c r="H627" s="181"/>
    </row>
    <row r="628" spans="1:8" s="180" customFormat="1" ht="30" customHeight="1" x14ac:dyDescent="0.25">
      <c r="A628" s="174"/>
      <c r="B628" s="276" t="s">
        <v>12</v>
      </c>
      <c r="C628" s="278">
        <v>2</v>
      </c>
      <c r="D628" s="595" t="s">
        <v>1849</v>
      </c>
      <c r="E628" s="595"/>
      <c r="F628" s="596"/>
      <c r="G628" s="178"/>
      <c r="H628" s="181"/>
    </row>
    <row r="629" spans="1:8" s="180" customFormat="1" ht="30" customHeight="1" x14ac:dyDescent="0.25">
      <c r="A629" s="174"/>
      <c r="B629" s="276" t="s">
        <v>13</v>
      </c>
      <c r="C629" s="279">
        <v>3</v>
      </c>
      <c r="D629" s="595" t="s">
        <v>1850</v>
      </c>
      <c r="E629" s="595"/>
      <c r="F629" s="596"/>
      <c r="G629" s="178"/>
      <c r="H629" s="181"/>
    </row>
    <row r="630" spans="1:8" s="180" customFormat="1" ht="30" customHeight="1" x14ac:dyDescent="0.25">
      <c r="A630" s="174"/>
      <c r="B630" s="276" t="s">
        <v>14</v>
      </c>
      <c r="C630" s="280">
        <v>4</v>
      </c>
      <c r="D630" s="595" t="s">
        <v>1851</v>
      </c>
      <c r="E630" s="595"/>
      <c r="F630" s="596"/>
      <c r="G630" s="178"/>
      <c r="H630" s="181"/>
    </row>
    <row r="631" spans="1:8" s="180" customFormat="1" ht="30" customHeight="1" x14ac:dyDescent="0.25">
      <c r="A631" s="174"/>
      <c r="B631" s="276" t="s">
        <v>1826</v>
      </c>
      <c r="C631" s="281">
        <v>5</v>
      </c>
      <c r="D631" s="595" t="s">
        <v>1852</v>
      </c>
      <c r="E631" s="595"/>
      <c r="F631" s="596"/>
      <c r="G631" s="178"/>
      <c r="H631" s="181"/>
    </row>
    <row r="632" spans="1:8" s="180" customFormat="1" ht="18" customHeight="1" x14ac:dyDescent="0.25">
      <c r="A632" s="174"/>
      <c r="B632" s="580" t="s">
        <v>639</v>
      </c>
      <c r="C632" s="581"/>
      <c r="D632" s="581"/>
      <c r="E632" s="581"/>
      <c r="F632" s="582"/>
      <c r="G632" s="178"/>
      <c r="H632" s="181"/>
    </row>
    <row r="633" spans="1:8" s="180" customFormat="1" ht="18" customHeight="1" x14ac:dyDescent="0.25">
      <c r="A633" s="174"/>
      <c r="B633" s="205" t="s">
        <v>638</v>
      </c>
      <c r="C633" s="206" t="s">
        <v>574</v>
      </c>
      <c r="D633" s="207" t="s">
        <v>641</v>
      </c>
      <c r="E633" s="585" t="s">
        <v>589</v>
      </c>
      <c r="F633" s="586"/>
      <c r="G633" s="178"/>
      <c r="H633" s="181"/>
    </row>
    <row r="634" spans="1:8" s="180" customFormat="1" ht="18" customHeight="1" x14ac:dyDescent="0.25">
      <c r="A634" s="174"/>
      <c r="B634" s="234" t="s">
        <v>549</v>
      </c>
      <c r="C634" s="235" t="s">
        <v>590</v>
      </c>
      <c r="D634" s="268" t="s">
        <v>550</v>
      </c>
      <c r="E634" s="652" t="s">
        <v>618</v>
      </c>
      <c r="F634" s="653"/>
      <c r="G634" s="178"/>
      <c r="H634" s="181"/>
    </row>
    <row r="635" spans="1:8" s="213" customFormat="1" ht="13.95" customHeight="1" x14ac:dyDescent="0.25">
      <c r="A635" s="211"/>
      <c r="B635" s="219"/>
      <c r="C635" s="219"/>
      <c r="D635" s="211"/>
      <c r="E635" s="211"/>
      <c r="F635" s="211"/>
      <c r="G635" s="178"/>
      <c r="H635" s="181"/>
    </row>
    <row r="636" spans="1:8" s="180" customFormat="1" ht="25.2" customHeight="1" x14ac:dyDescent="0.25">
      <c r="A636" s="174"/>
      <c r="B636" s="415" t="s">
        <v>745</v>
      </c>
      <c r="C636" s="410"/>
      <c r="D636" s="410"/>
      <c r="E636" s="410"/>
      <c r="F636" s="410"/>
      <c r="G636" s="178"/>
      <c r="H636" s="181"/>
    </row>
    <row r="637" spans="1:8" s="213" customFormat="1" ht="13.95" customHeight="1" x14ac:dyDescent="0.25">
      <c r="A637" s="211"/>
      <c r="B637" s="219"/>
      <c r="C637" s="219"/>
      <c r="D637" s="211"/>
      <c r="E637" s="211"/>
      <c r="F637" s="211"/>
      <c r="G637" s="178"/>
      <c r="H637" s="181"/>
    </row>
    <row r="638" spans="1:8" s="180" customFormat="1" ht="31.95" customHeight="1" x14ac:dyDescent="0.25">
      <c r="A638" s="174"/>
      <c r="B638" s="200" t="s">
        <v>548</v>
      </c>
      <c r="C638" s="572" t="s">
        <v>1769</v>
      </c>
      <c r="D638" s="572"/>
      <c r="E638" s="572"/>
      <c r="F638" s="573"/>
      <c r="G638" s="178"/>
      <c r="H638" s="181"/>
    </row>
    <row r="639" spans="1:8" s="180" customFormat="1" ht="19.95" customHeight="1" x14ac:dyDescent="0.25">
      <c r="A639" s="174"/>
      <c r="B639" s="201" t="s">
        <v>547</v>
      </c>
      <c r="C639" s="275" t="s">
        <v>34</v>
      </c>
      <c r="D639" s="564" t="s">
        <v>854</v>
      </c>
      <c r="E639" s="564"/>
      <c r="F639" s="565"/>
      <c r="G639" s="178"/>
      <c r="H639" s="284"/>
    </row>
    <row r="640" spans="1:8" s="180" customFormat="1" ht="18" customHeight="1" x14ac:dyDescent="0.25">
      <c r="A640" s="174"/>
      <c r="B640" s="580" t="s">
        <v>639</v>
      </c>
      <c r="C640" s="581"/>
      <c r="D640" s="581"/>
      <c r="E640" s="581"/>
      <c r="F640" s="582"/>
      <c r="G640" s="178"/>
      <c r="H640" s="181"/>
    </row>
    <row r="641" spans="1:8" s="180" customFormat="1" ht="18" customHeight="1" x14ac:dyDescent="0.25">
      <c r="A641" s="174"/>
      <c r="B641" s="205" t="s">
        <v>638</v>
      </c>
      <c r="C641" s="206" t="s">
        <v>574</v>
      </c>
      <c r="D641" s="207" t="s">
        <v>641</v>
      </c>
      <c r="E641" s="568" t="s">
        <v>606</v>
      </c>
      <c r="F641" s="569"/>
      <c r="G641" s="178"/>
      <c r="H641" s="181"/>
    </row>
    <row r="642" spans="1:8" s="180" customFormat="1" ht="18" customHeight="1" x14ac:dyDescent="0.25">
      <c r="A642" s="174"/>
      <c r="B642" s="234" t="s">
        <v>549</v>
      </c>
      <c r="C642" s="235" t="s">
        <v>590</v>
      </c>
      <c r="D642" s="268" t="s">
        <v>550</v>
      </c>
      <c r="E642" s="570" t="s">
        <v>618</v>
      </c>
      <c r="F642" s="571"/>
      <c r="G642" s="178"/>
      <c r="H642" s="181"/>
    </row>
    <row r="643" spans="1:8" s="213" customFormat="1" ht="13.95" customHeight="1" x14ac:dyDescent="0.25">
      <c r="A643" s="211"/>
      <c r="B643" s="212"/>
      <c r="C643" s="220"/>
      <c r="D643" s="219"/>
      <c r="E643" s="219"/>
      <c r="F643" s="219"/>
      <c r="G643" s="178"/>
      <c r="H643" s="181"/>
    </row>
    <row r="644" spans="1:8" s="213" customFormat="1" ht="25.2" customHeight="1" x14ac:dyDescent="0.25">
      <c r="A644" s="211"/>
      <c r="B644" s="409" t="s">
        <v>746</v>
      </c>
      <c r="C644" s="410"/>
      <c r="D644" s="410"/>
      <c r="E644" s="410"/>
      <c r="F644" s="410"/>
      <c r="G644" s="178"/>
      <c r="H644" s="181"/>
    </row>
    <row r="645" spans="1:8" s="213" customFormat="1" ht="13.95" customHeight="1" x14ac:dyDescent="0.25">
      <c r="A645" s="211"/>
      <c r="B645" s="219"/>
      <c r="C645" s="219"/>
      <c r="D645" s="211"/>
      <c r="E645" s="211"/>
      <c r="F645" s="211"/>
      <c r="G645" s="178"/>
      <c r="H645" s="181"/>
    </row>
    <row r="646" spans="1:8" s="213" customFormat="1" ht="30.6" customHeight="1" x14ac:dyDescent="0.25">
      <c r="A646" s="211"/>
      <c r="B646" s="200" t="s">
        <v>548</v>
      </c>
      <c r="C646" s="572" t="s">
        <v>795</v>
      </c>
      <c r="D646" s="572"/>
      <c r="E646" s="572"/>
      <c r="F646" s="573"/>
      <c r="G646" s="178"/>
      <c r="H646" s="181"/>
    </row>
    <row r="647" spans="1:8" s="213" customFormat="1" ht="19.95" customHeight="1" x14ac:dyDescent="0.25">
      <c r="A647" s="211"/>
      <c r="B647" s="201" t="s">
        <v>547</v>
      </c>
      <c r="C647" s="275" t="s">
        <v>34</v>
      </c>
      <c r="D647" s="564" t="s">
        <v>854</v>
      </c>
      <c r="E647" s="564"/>
      <c r="F647" s="565"/>
      <c r="G647" s="178"/>
      <c r="H647" s="285" t="s">
        <v>637</v>
      </c>
    </row>
    <row r="648" spans="1:8" s="213" customFormat="1" ht="20.399999999999999" customHeight="1" x14ac:dyDescent="0.25">
      <c r="A648" s="211"/>
      <c r="B648" s="276" t="s">
        <v>11</v>
      </c>
      <c r="C648" s="277">
        <v>1</v>
      </c>
      <c r="D648" s="595" t="s">
        <v>796</v>
      </c>
      <c r="E648" s="595"/>
      <c r="F648" s="596"/>
      <c r="G648" s="178"/>
      <c r="H648" s="285" t="str">
        <f>B648</f>
        <v>Insignificante</v>
      </c>
    </row>
    <row r="649" spans="1:8" s="213" customFormat="1" ht="20.399999999999999" customHeight="1" x14ac:dyDescent="0.25">
      <c r="A649" s="211"/>
      <c r="B649" s="276" t="s">
        <v>12</v>
      </c>
      <c r="C649" s="278">
        <v>2</v>
      </c>
      <c r="D649" s="595"/>
      <c r="E649" s="595"/>
      <c r="F649" s="596"/>
      <c r="G649" s="178"/>
      <c r="H649" s="285" t="str">
        <f>B649</f>
        <v>Pequeno</v>
      </c>
    </row>
    <row r="650" spans="1:8" s="213" customFormat="1" ht="20.399999999999999" customHeight="1" x14ac:dyDescent="0.25">
      <c r="A650" s="211"/>
      <c r="B650" s="276" t="s">
        <v>13</v>
      </c>
      <c r="C650" s="279">
        <v>3</v>
      </c>
      <c r="D650" s="286" t="s">
        <v>1756</v>
      </c>
      <c r="E650" s="287" t="s">
        <v>746</v>
      </c>
      <c r="F650" s="288"/>
      <c r="G650" s="178"/>
      <c r="H650" s="285" t="str">
        <f>B650</f>
        <v>Moderado</v>
      </c>
    </row>
    <row r="651" spans="1:8" s="213" customFormat="1" ht="20.399999999999999" customHeight="1" x14ac:dyDescent="0.25">
      <c r="A651" s="211"/>
      <c r="B651" s="276" t="s">
        <v>14</v>
      </c>
      <c r="C651" s="280">
        <v>4</v>
      </c>
      <c r="D651" s="289">
        <v>3</v>
      </c>
      <c r="E651" s="290" t="s">
        <v>13</v>
      </c>
      <c r="F651" s="291"/>
      <c r="G651" s="178"/>
      <c r="H651" s="285" t="str">
        <f>B651</f>
        <v>Grande</v>
      </c>
    </row>
    <row r="652" spans="1:8" s="213" customFormat="1" ht="20.399999999999999" customHeight="1" x14ac:dyDescent="0.25">
      <c r="A652" s="211"/>
      <c r="B652" s="276" t="s">
        <v>1825</v>
      </c>
      <c r="C652" s="281">
        <v>5</v>
      </c>
      <c r="D652" s="667"/>
      <c r="E652" s="668"/>
      <c r="F652" s="669"/>
      <c r="G652" s="178"/>
      <c r="H652" s="285" t="str">
        <f>B652</f>
        <v>Muito grande</v>
      </c>
    </row>
    <row r="653" spans="1:8" s="213" customFormat="1" ht="13.95" customHeight="1" x14ac:dyDescent="0.25">
      <c r="A653" s="211"/>
      <c r="B653" s="580" t="s">
        <v>639</v>
      </c>
      <c r="C653" s="581"/>
      <c r="D653" s="581"/>
      <c r="E653" s="581"/>
      <c r="F653" s="582"/>
      <c r="G653" s="178"/>
      <c r="H653" s="181"/>
    </row>
    <row r="654" spans="1:8" s="213" customFormat="1" ht="19.95" customHeight="1" x14ac:dyDescent="0.25">
      <c r="A654" s="211"/>
      <c r="B654" s="205" t="s">
        <v>638</v>
      </c>
      <c r="C654" s="206" t="s">
        <v>574</v>
      </c>
      <c r="D654" s="207" t="s">
        <v>641</v>
      </c>
      <c r="E654" s="568" t="s">
        <v>606</v>
      </c>
      <c r="F654" s="569"/>
      <c r="G654" s="178"/>
      <c r="H654" s="181"/>
    </row>
    <row r="655" spans="1:8" s="213" customFormat="1" ht="19.95" customHeight="1" x14ac:dyDescent="0.25">
      <c r="A655" s="211"/>
      <c r="B655" s="234" t="s">
        <v>549</v>
      </c>
      <c r="C655" s="235" t="s">
        <v>590</v>
      </c>
      <c r="D655" s="268" t="s">
        <v>550</v>
      </c>
      <c r="E655" s="570" t="s">
        <v>618</v>
      </c>
      <c r="F655" s="571"/>
      <c r="G655" s="178"/>
      <c r="H655" s="181"/>
    </row>
    <row r="656" spans="1:8" s="213" customFormat="1" ht="13.95" customHeight="1" x14ac:dyDescent="0.25">
      <c r="A656" s="211"/>
      <c r="B656" s="212"/>
      <c r="C656" s="220"/>
      <c r="D656" s="219"/>
      <c r="E656" s="219"/>
      <c r="F656" s="219"/>
      <c r="G656" s="178"/>
      <c r="H656" s="181"/>
    </row>
    <row r="657" spans="1:8" s="180" customFormat="1" ht="21" customHeight="1" x14ac:dyDescent="0.35">
      <c r="A657" s="239"/>
      <c r="B657" s="218" t="s">
        <v>736</v>
      </c>
      <c r="C657" s="218"/>
      <c r="D657" s="218"/>
      <c r="E657" s="218"/>
      <c r="F657" s="218"/>
      <c r="G657" s="178"/>
      <c r="H657" s="181"/>
    </row>
    <row r="658" spans="1:8" s="293" customFormat="1" ht="14.4" customHeight="1" x14ac:dyDescent="0.3">
      <c r="A658" s="292"/>
      <c r="B658" s="597" t="s">
        <v>570</v>
      </c>
      <c r="C658" s="597"/>
      <c r="D658" s="597"/>
      <c r="E658" s="597"/>
      <c r="F658" s="597"/>
      <c r="G658" s="178"/>
      <c r="H658" s="181"/>
    </row>
    <row r="659" spans="1:8" s="180" customFormat="1" ht="21" customHeight="1" x14ac:dyDescent="0.35">
      <c r="A659" s="239"/>
      <c r="B659" s="218" t="s">
        <v>737</v>
      </c>
      <c r="C659" s="218"/>
      <c r="D659" s="218"/>
      <c r="E659" s="218"/>
      <c r="F659" s="218"/>
      <c r="G659" s="178"/>
      <c r="H659" s="181"/>
    </row>
    <row r="660" spans="1:8" s="293" customFormat="1" ht="14.4" customHeight="1" x14ac:dyDescent="0.3">
      <c r="A660" s="292"/>
      <c r="B660" s="294"/>
      <c r="C660" s="294"/>
      <c r="D660" s="294"/>
      <c r="E660" s="294"/>
      <c r="F660" s="294"/>
      <c r="G660" s="178"/>
      <c r="H660" s="181"/>
    </row>
    <row r="661" spans="1:8" s="293" customFormat="1" ht="25.2" customHeight="1" x14ac:dyDescent="0.25">
      <c r="A661" s="292"/>
      <c r="B661" s="415" t="s">
        <v>2</v>
      </c>
      <c r="C661" s="410"/>
      <c r="D661" s="418"/>
      <c r="E661" s="419"/>
      <c r="F661" s="419"/>
      <c r="G661" s="178"/>
      <c r="H661" s="181"/>
    </row>
    <row r="662" spans="1:8" s="299" customFormat="1" ht="14.4" customHeight="1" x14ac:dyDescent="0.3">
      <c r="A662" s="295"/>
      <c r="B662" s="296"/>
      <c r="C662" s="297"/>
      <c r="D662" s="298"/>
      <c r="E662" s="298"/>
      <c r="F662" s="298"/>
      <c r="G662" s="178"/>
      <c r="H662" s="181"/>
    </row>
    <row r="663" spans="1:8" s="180" customFormat="1" ht="56.4" customHeight="1" x14ac:dyDescent="0.25">
      <c r="A663" s="174"/>
      <c r="B663" s="200" t="s">
        <v>548</v>
      </c>
      <c r="C663" s="562" t="s">
        <v>1814</v>
      </c>
      <c r="D663" s="562"/>
      <c r="E663" s="562"/>
      <c r="F663" s="563"/>
      <c r="G663" s="178"/>
      <c r="H663" s="181"/>
    </row>
    <row r="664" spans="1:8" s="180" customFormat="1" ht="19.95" customHeight="1" x14ac:dyDescent="0.25">
      <c r="A664" s="174"/>
      <c r="B664" s="201" t="s">
        <v>547</v>
      </c>
      <c r="C664" s="275" t="s">
        <v>34</v>
      </c>
      <c r="D664" s="564" t="s">
        <v>854</v>
      </c>
      <c r="E664" s="564"/>
      <c r="F664" s="565"/>
      <c r="G664" s="178"/>
      <c r="H664" s="181"/>
    </row>
    <row r="665" spans="1:8" s="180" customFormat="1" ht="13.95" customHeight="1" x14ac:dyDescent="0.25">
      <c r="A665" s="174"/>
      <c r="B665" s="300"/>
      <c r="C665" s="301"/>
      <c r="D665" s="660"/>
      <c r="E665" s="660"/>
      <c r="F665" s="661"/>
      <c r="G665" s="178"/>
      <c r="H665" s="181"/>
    </row>
    <row r="666" spans="1:8" s="180" customFormat="1" ht="13.95" customHeight="1" x14ac:dyDescent="0.25">
      <c r="A666" s="174"/>
      <c r="B666" s="666" t="s">
        <v>621</v>
      </c>
      <c r="C666" s="302" t="s">
        <v>625</v>
      </c>
      <c r="D666" s="578" t="s">
        <v>800</v>
      </c>
      <c r="E666" s="578"/>
      <c r="F666" s="579"/>
      <c r="G666" s="178"/>
      <c r="H666" s="181"/>
    </row>
    <row r="667" spans="1:8" s="180" customFormat="1" ht="13.95" customHeight="1" x14ac:dyDescent="0.25">
      <c r="A667" s="174"/>
      <c r="B667" s="666"/>
      <c r="C667" s="303"/>
      <c r="D667" s="578"/>
      <c r="E667" s="578"/>
      <c r="F667" s="579"/>
      <c r="G667" s="178"/>
      <c r="H667" s="181"/>
    </row>
    <row r="668" spans="1:8" s="180" customFormat="1" ht="13.95" customHeight="1" x14ac:dyDescent="0.25">
      <c r="A668" s="174"/>
      <c r="B668" s="666"/>
      <c r="C668" s="302"/>
      <c r="D668" s="578"/>
      <c r="E668" s="578"/>
      <c r="F668" s="579"/>
      <c r="G668" s="178"/>
      <c r="H668" s="181"/>
    </row>
    <row r="669" spans="1:8" s="180" customFormat="1" ht="13.95" customHeight="1" x14ac:dyDescent="0.25">
      <c r="A669" s="174"/>
      <c r="B669" s="666"/>
      <c r="C669" s="303"/>
      <c r="D669" s="304"/>
      <c r="E669" s="305"/>
      <c r="F669" s="306"/>
      <c r="G669" s="178"/>
      <c r="H669" s="181"/>
    </row>
    <row r="670" spans="1:8" s="180" customFormat="1" ht="13.95" customHeight="1" x14ac:dyDescent="0.25">
      <c r="A670" s="174"/>
      <c r="B670" s="232"/>
      <c r="C670" s="303"/>
      <c r="D670" s="307" t="s">
        <v>619</v>
      </c>
      <c r="E670" s="308" t="s">
        <v>2</v>
      </c>
      <c r="F670" s="309" t="s">
        <v>629</v>
      </c>
      <c r="G670" s="178"/>
      <c r="H670" s="181"/>
    </row>
    <row r="671" spans="1:8" s="180" customFormat="1" ht="13.95" customHeight="1" x14ac:dyDescent="0.25">
      <c r="A671" s="174"/>
      <c r="B671" s="232"/>
      <c r="C671" s="303"/>
      <c r="D671" s="310" t="s">
        <v>766</v>
      </c>
      <c r="E671" s="311" t="s">
        <v>797</v>
      </c>
      <c r="F671" s="312" t="s">
        <v>798</v>
      </c>
      <c r="G671" s="178"/>
      <c r="H671" s="181"/>
    </row>
    <row r="672" spans="1:8" s="180" customFormat="1" ht="13.95" customHeight="1" x14ac:dyDescent="0.25">
      <c r="A672" s="174"/>
      <c r="B672" s="232"/>
      <c r="C672" s="303"/>
      <c r="D672" s="310" t="s">
        <v>799</v>
      </c>
      <c r="E672" s="313"/>
      <c r="F672" s="314"/>
      <c r="G672" s="178"/>
      <c r="H672" s="181"/>
    </row>
    <row r="673" spans="1:8" s="180" customFormat="1" ht="13.95" customHeight="1" x14ac:dyDescent="0.25">
      <c r="A673" s="174"/>
      <c r="B673" s="233"/>
      <c r="C673" s="315"/>
      <c r="D673" s="664"/>
      <c r="E673" s="664"/>
      <c r="F673" s="665"/>
      <c r="G673" s="178"/>
      <c r="H673" s="181"/>
    </row>
    <row r="674" spans="1:8" s="180" customFormat="1" ht="18" customHeight="1" x14ac:dyDescent="0.25">
      <c r="A674" s="174"/>
      <c r="B674" s="580" t="s">
        <v>639</v>
      </c>
      <c r="C674" s="581"/>
      <c r="D674" s="581"/>
      <c r="E674" s="581"/>
      <c r="F674" s="582"/>
      <c r="G674" s="178"/>
      <c r="H674" s="181"/>
    </row>
    <row r="675" spans="1:8" s="180" customFormat="1" ht="18" customHeight="1" x14ac:dyDescent="0.25">
      <c r="A675" s="174"/>
      <c r="B675" s="205" t="s">
        <v>638</v>
      </c>
      <c r="C675" s="206" t="s">
        <v>579</v>
      </c>
      <c r="D675" s="207" t="s">
        <v>641</v>
      </c>
      <c r="E675" s="568" t="s">
        <v>606</v>
      </c>
      <c r="F675" s="569"/>
      <c r="G675" s="178"/>
      <c r="H675" s="181"/>
    </row>
    <row r="676" spans="1:8" s="180" customFormat="1" ht="18" customHeight="1" x14ac:dyDescent="0.25">
      <c r="A676" s="174"/>
      <c r="B676" s="208" t="s">
        <v>549</v>
      </c>
      <c r="C676" s="209" t="s">
        <v>588</v>
      </c>
      <c r="D676" s="210" t="s">
        <v>550</v>
      </c>
      <c r="E676" s="583" t="s">
        <v>801</v>
      </c>
      <c r="F676" s="584"/>
      <c r="G676" s="178"/>
      <c r="H676" s="181"/>
    </row>
    <row r="677" spans="1:8" s="213" customFormat="1" ht="13.95" customHeight="1" x14ac:dyDescent="0.25">
      <c r="A677" s="211"/>
      <c r="C677" s="211"/>
      <c r="D677" s="240"/>
      <c r="E677" s="240"/>
      <c r="F677" s="241"/>
      <c r="G677" s="178"/>
      <c r="H677" s="181"/>
    </row>
    <row r="678" spans="1:8" s="180" customFormat="1" ht="21" customHeight="1" x14ac:dyDescent="0.35">
      <c r="A678" s="239"/>
      <c r="B678" s="218" t="s">
        <v>802</v>
      </c>
      <c r="C678" s="218"/>
      <c r="D678" s="218"/>
      <c r="E678" s="218"/>
      <c r="F678" s="218"/>
      <c r="G678" s="178"/>
      <c r="H678" s="181"/>
    </row>
    <row r="679" spans="1:8" s="299" customFormat="1" ht="14.4" customHeight="1" x14ac:dyDescent="0.3">
      <c r="A679" s="295"/>
      <c r="B679" s="296"/>
      <c r="C679" s="297"/>
      <c r="D679" s="298"/>
      <c r="E679" s="298"/>
      <c r="F679" s="298"/>
      <c r="G679" s="178"/>
      <c r="H679" s="181"/>
    </row>
    <row r="680" spans="1:8" s="293" customFormat="1" ht="25.2" customHeight="1" x14ac:dyDescent="0.3">
      <c r="A680" s="292"/>
      <c r="B680" s="414" t="s">
        <v>803</v>
      </c>
      <c r="C680" s="414"/>
      <c r="D680" s="420"/>
      <c r="E680" s="419"/>
      <c r="F680" s="419"/>
      <c r="G680" s="178"/>
      <c r="H680" s="181"/>
    </row>
    <row r="681" spans="1:8" s="299" customFormat="1" ht="14.4" customHeight="1" x14ac:dyDescent="0.3">
      <c r="A681" s="295"/>
      <c r="B681" s="296"/>
      <c r="C681" s="297"/>
      <c r="D681" s="298"/>
      <c r="E681" s="298"/>
      <c r="F681" s="298"/>
      <c r="G681" s="178"/>
      <c r="H681" s="181"/>
    </row>
    <row r="682" spans="1:8" s="293" customFormat="1" ht="31.95" customHeight="1" x14ac:dyDescent="0.3">
      <c r="A682" s="292"/>
      <c r="B682" s="200" t="s">
        <v>548</v>
      </c>
      <c r="C682" s="572" t="s">
        <v>1770</v>
      </c>
      <c r="D682" s="572"/>
      <c r="E682" s="572"/>
      <c r="F682" s="573"/>
      <c r="G682" s="178"/>
      <c r="H682" s="181"/>
    </row>
    <row r="683" spans="1:8" s="293" customFormat="1" ht="19.95" customHeight="1" x14ac:dyDescent="0.3">
      <c r="A683" s="292"/>
      <c r="B683" s="201" t="s">
        <v>547</v>
      </c>
      <c r="C683" s="275" t="s">
        <v>620</v>
      </c>
      <c r="D683" s="564" t="s">
        <v>854</v>
      </c>
      <c r="E683" s="564"/>
      <c r="F683" s="565"/>
      <c r="G683" s="178"/>
      <c r="H683" s="181"/>
    </row>
    <row r="684" spans="1:8" s="293" customFormat="1" ht="15.6" customHeight="1" x14ac:dyDescent="0.3">
      <c r="A684" s="292"/>
      <c r="B684" s="316"/>
      <c r="C684" s="317"/>
      <c r="D684" s="598"/>
      <c r="E684" s="598"/>
      <c r="F684" s="599"/>
      <c r="G684" s="178"/>
      <c r="H684" s="181"/>
    </row>
    <row r="685" spans="1:8" s="293" customFormat="1" ht="18" customHeight="1" x14ac:dyDescent="0.3">
      <c r="A685" s="292"/>
      <c r="B685" s="318" t="s">
        <v>30</v>
      </c>
      <c r="C685" s="303" t="s">
        <v>747</v>
      </c>
      <c r="D685" s="578" t="s">
        <v>628</v>
      </c>
      <c r="E685" s="578"/>
      <c r="F685" s="579"/>
      <c r="G685" s="178"/>
      <c r="H685" s="181"/>
    </row>
    <row r="686" spans="1:8" s="293" customFormat="1" ht="18" customHeight="1" x14ac:dyDescent="0.3">
      <c r="A686" s="292"/>
      <c r="B686" s="319"/>
      <c r="C686" s="320"/>
      <c r="D686" s="578"/>
      <c r="E686" s="578"/>
      <c r="F686" s="579"/>
      <c r="G686" s="178"/>
      <c r="H686" s="181"/>
    </row>
    <row r="687" spans="1:8" s="293" customFormat="1" ht="18" customHeight="1" x14ac:dyDescent="0.3">
      <c r="A687" s="292"/>
      <c r="B687" s="321" t="s">
        <v>31</v>
      </c>
      <c r="C687" s="320" t="s">
        <v>748</v>
      </c>
      <c r="D687" s="307" t="s">
        <v>619</v>
      </c>
      <c r="E687" s="308" t="s">
        <v>2</v>
      </c>
      <c r="F687" s="309" t="s">
        <v>629</v>
      </c>
      <c r="G687" s="178"/>
      <c r="H687" s="181"/>
    </row>
    <row r="688" spans="1:8" s="293" customFormat="1" ht="18" customHeight="1" x14ac:dyDescent="0.25">
      <c r="A688" s="292"/>
      <c r="B688" s="322"/>
      <c r="C688" s="303"/>
      <c r="D688" s="310" t="s">
        <v>766</v>
      </c>
      <c r="E688" s="311" t="s">
        <v>797</v>
      </c>
      <c r="F688" s="312" t="s">
        <v>798</v>
      </c>
      <c r="G688" s="178"/>
      <c r="H688" s="181"/>
    </row>
    <row r="689" spans="1:8" s="293" customFormat="1" ht="14.4" customHeight="1" x14ac:dyDescent="0.25">
      <c r="A689" s="292"/>
      <c r="B689" s="323" t="s">
        <v>32</v>
      </c>
      <c r="C689" s="320" t="s">
        <v>749</v>
      </c>
      <c r="D689" s="310" t="s">
        <v>799</v>
      </c>
      <c r="E689" s="313"/>
      <c r="F689" s="314"/>
      <c r="G689" s="178"/>
      <c r="H689" s="181"/>
    </row>
    <row r="690" spans="1:8" s="293" customFormat="1" ht="14.4" customHeight="1" x14ac:dyDescent="0.25">
      <c r="A690" s="324"/>
      <c r="B690" s="325"/>
      <c r="C690" s="326"/>
      <c r="D690" s="310"/>
      <c r="F690" s="327" t="s">
        <v>804</v>
      </c>
      <c r="G690" s="178"/>
      <c r="H690" s="181"/>
    </row>
    <row r="691" spans="1:8" s="293" customFormat="1" ht="14.4" customHeight="1" x14ac:dyDescent="0.25">
      <c r="A691" s="292"/>
      <c r="B691" s="328" t="s">
        <v>33</v>
      </c>
      <c r="C691" s="303" t="s">
        <v>750</v>
      </c>
      <c r="D691" s="329"/>
      <c r="E691" s="330"/>
      <c r="F691" s="331" t="s">
        <v>861</v>
      </c>
      <c r="G691" s="178"/>
      <c r="H691" s="181"/>
    </row>
    <row r="692" spans="1:8" s="293" customFormat="1" ht="14.4" customHeight="1" x14ac:dyDescent="0.3">
      <c r="A692" s="292"/>
      <c r="B692" s="332"/>
      <c r="C692" s="315"/>
      <c r="D692" s="664"/>
      <c r="E692" s="664"/>
      <c r="F692" s="665"/>
      <c r="G692" s="178"/>
      <c r="H692" s="181"/>
    </row>
    <row r="693" spans="1:8" s="293" customFormat="1" ht="18" customHeight="1" x14ac:dyDescent="0.3">
      <c r="A693" s="292"/>
      <c r="B693" s="580" t="s">
        <v>639</v>
      </c>
      <c r="C693" s="581"/>
      <c r="D693" s="581"/>
      <c r="E693" s="581"/>
      <c r="F693" s="582"/>
      <c r="G693" s="178"/>
      <c r="H693" s="181"/>
    </row>
    <row r="694" spans="1:8" s="293" customFormat="1" ht="18" customHeight="1" x14ac:dyDescent="0.3">
      <c r="A694" s="292"/>
      <c r="B694" s="205" t="s">
        <v>638</v>
      </c>
      <c r="C694" s="206" t="s">
        <v>574</v>
      </c>
      <c r="D694" s="207" t="s">
        <v>641</v>
      </c>
      <c r="E694" s="568" t="s">
        <v>606</v>
      </c>
      <c r="F694" s="569"/>
      <c r="G694" s="178"/>
      <c r="H694" s="181"/>
    </row>
    <row r="695" spans="1:8" s="293" customFormat="1" ht="18" customHeight="1" x14ac:dyDescent="0.3">
      <c r="A695" s="292"/>
      <c r="B695" s="208" t="s">
        <v>549</v>
      </c>
      <c r="C695" s="209" t="s">
        <v>590</v>
      </c>
      <c r="D695" s="210" t="s">
        <v>550</v>
      </c>
      <c r="E695" s="583" t="s">
        <v>805</v>
      </c>
      <c r="F695" s="584"/>
      <c r="G695" s="178"/>
      <c r="H695" s="181"/>
    </row>
    <row r="696" spans="1:8" s="299" customFormat="1" ht="14.4" customHeight="1" x14ac:dyDescent="0.3">
      <c r="A696" s="295"/>
      <c r="B696" s="296"/>
      <c r="C696" s="297"/>
      <c r="D696" s="298"/>
      <c r="E696" s="298"/>
      <c r="F696" s="298"/>
      <c r="G696" s="178"/>
      <c r="H696" s="181"/>
    </row>
    <row r="697" spans="1:8" s="180" customFormat="1" ht="21" customHeight="1" x14ac:dyDescent="0.35">
      <c r="A697" s="239"/>
      <c r="B697" s="218" t="s">
        <v>738</v>
      </c>
      <c r="C697" s="218"/>
      <c r="D697" s="218"/>
      <c r="E697" s="218"/>
      <c r="F697" s="218"/>
      <c r="G697" s="178"/>
      <c r="H697" s="181"/>
    </row>
    <row r="698" spans="1:8" s="213" customFormat="1" ht="13.95" customHeight="1" x14ac:dyDescent="0.25">
      <c r="A698" s="211"/>
      <c r="B698" s="220"/>
      <c r="C698" s="219"/>
      <c r="D698" s="219"/>
      <c r="E698" s="219"/>
      <c r="F698" s="211"/>
      <c r="G698" s="178"/>
      <c r="H698" s="181"/>
    </row>
    <row r="699" spans="1:8" s="180" customFormat="1" ht="25.2" customHeight="1" x14ac:dyDescent="0.25">
      <c r="A699" s="174"/>
      <c r="B699" s="409" t="s">
        <v>48</v>
      </c>
      <c r="C699" s="421"/>
      <c r="D699" s="421"/>
      <c r="E699" s="422"/>
      <c r="F699" s="422"/>
      <c r="G699" s="178"/>
      <c r="H699" s="181"/>
    </row>
    <row r="700" spans="1:8" s="213" customFormat="1" ht="13.95" customHeight="1" x14ac:dyDescent="0.25">
      <c r="A700" s="211"/>
      <c r="B700" s="251"/>
      <c r="C700" s="252"/>
      <c r="D700" s="241"/>
      <c r="E700" s="241"/>
      <c r="F700" s="241"/>
      <c r="G700" s="178"/>
      <c r="H700" s="181"/>
    </row>
    <row r="701" spans="1:8" s="180" customFormat="1" ht="45" customHeight="1" x14ac:dyDescent="0.25">
      <c r="A701" s="174"/>
      <c r="B701" s="200" t="s">
        <v>548</v>
      </c>
      <c r="C701" s="572" t="s">
        <v>1771</v>
      </c>
      <c r="D701" s="572"/>
      <c r="E701" s="572"/>
      <c r="F701" s="573"/>
      <c r="G701" s="178"/>
      <c r="H701" s="181"/>
    </row>
    <row r="702" spans="1:8" s="180" customFormat="1" ht="19.95" customHeight="1" x14ac:dyDescent="0.25">
      <c r="A702" s="174"/>
      <c r="B702" s="201" t="s">
        <v>547</v>
      </c>
      <c r="C702" s="564" t="s">
        <v>854</v>
      </c>
      <c r="D702" s="564"/>
      <c r="E702" s="564"/>
      <c r="F702" s="565"/>
      <c r="G702" s="178"/>
      <c r="H702" s="181"/>
    </row>
    <row r="703" spans="1:8" s="180" customFormat="1" ht="18" customHeight="1" x14ac:dyDescent="0.25">
      <c r="A703" s="174"/>
      <c r="B703" s="214" t="s">
        <v>659</v>
      </c>
      <c r="C703" s="555"/>
      <c r="D703" s="555"/>
      <c r="E703" s="555"/>
      <c r="F703" s="556"/>
      <c r="G703" s="178"/>
      <c r="H703" s="181"/>
    </row>
    <row r="704" spans="1:8" s="180" customFormat="1" ht="18" customHeight="1" x14ac:dyDescent="0.25">
      <c r="A704" s="174"/>
      <c r="B704" s="214" t="s">
        <v>829</v>
      </c>
      <c r="C704" s="555"/>
      <c r="D704" s="555"/>
      <c r="E704" s="555"/>
      <c r="F704" s="556"/>
      <c r="G704" s="178"/>
      <c r="H704" s="181"/>
    </row>
    <row r="705" spans="1:8" s="180" customFormat="1" ht="18" customHeight="1" x14ac:dyDescent="0.25">
      <c r="A705" s="174"/>
      <c r="B705" s="214" t="s">
        <v>660</v>
      </c>
      <c r="C705" s="555"/>
      <c r="D705" s="555"/>
      <c r="E705" s="555"/>
      <c r="F705" s="556"/>
      <c r="G705" s="178"/>
      <c r="H705" s="181"/>
    </row>
    <row r="706" spans="1:8" s="180" customFormat="1" ht="18" customHeight="1" x14ac:dyDescent="0.25">
      <c r="A706" s="174"/>
      <c r="B706" s="214" t="s">
        <v>661</v>
      </c>
      <c r="C706" s="555"/>
      <c r="D706" s="555"/>
      <c r="E706" s="555"/>
      <c r="F706" s="556"/>
      <c r="G706" s="178"/>
      <c r="H706" s="181"/>
    </row>
    <row r="707" spans="1:8" s="180" customFormat="1" ht="18" customHeight="1" x14ac:dyDescent="0.25">
      <c r="A707" s="174"/>
      <c r="B707" s="214" t="s">
        <v>830</v>
      </c>
      <c r="C707" s="555"/>
      <c r="D707" s="555"/>
      <c r="E707" s="555"/>
      <c r="F707" s="556"/>
      <c r="G707" s="178"/>
      <c r="H707" s="181"/>
    </row>
    <row r="708" spans="1:8" s="180" customFormat="1" ht="18" customHeight="1" x14ac:dyDescent="0.25">
      <c r="A708" s="174"/>
      <c r="B708" s="214" t="s">
        <v>694</v>
      </c>
      <c r="C708" s="555"/>
      <c r="D708" s="555"/>
      <c r="E708" s="555"/>
      <c r="F708" s="556"/>
      <c r="G708" s="178"/>
      <c r="H708" s="181"/>
    </row>
    <row r="709" spans="1:8" s="180" customFormat="1" ht="18" customHeight="1" x14ac:dyDescent="0.25">
      <c r="A709" s="174"/>
      <c r="B709" s="214" t="s">
        <v>831</v>
      </c>
      <c r="C709" s="555"/>
      <c r="D709" s="555"/>
      <c r="E709" s="555"/>
      <c r="F709" s="556"/>
      <c r="G709" s="178"/>
      <c r="H709" s="181"/>
    </row>
    <row r="710" spans="1:8" s="180" customFormat="1" ht="18" customHeight="1" x14ac:dyDescent="0.25">
      <c r="A710" s="174"/>
      <c r="B710" s="214" t="s">
        <v>695</v>
      </c>
      <c r="C710" s="555"/>
      <c r="D710" s="555"/>
      <c r="E710" s="555"/>
      <c r="F710" s="556"/>
      <c r="G710" s="178"/>
      <c r="H710" s="181"/>
    </row>
    <row r="711" spans="1:8" s="180" customFormat="1" ht="18" customHeight="1" x14ac:dyDescent="0.25">
      <c r="A711" s="174"/>
      <c r="B711" s="214" t="s">
        <v>696</v>
      </c>
      <c r="C711" s="555"/>
      <c r="D711" s="555"/>
      <c r="E711" s="555"/>
      <c r="F711" s="556"/>
      <c r="G711" s="178"/>
      <c r="H711" s="181"/>
    </row>
    <row r="712" spans="1:8" s="180" customFormat="1" ht="18" customHeight="1" x14ac:dyDescent="0.25">
      <c r="A712" s="174"/>
      <c r="B712" s="214" t="s">
        <v>662</v>
      </c>
      <c r="C712" s="555"/>
      <c r="D712" s="555"/>
      <c r="E712" s="555"/>
      <c r="F712" s="556"/>
      <c r="G712" s="178"/>
      <c r="H712" s="181"/>
    </row>
    <row r="713" spans="1:8" s="180" customFormat="1" ht="18" customHeight="1" x14ac:dyDescent="0.25">
      <c r="A713" s="174"/>
      <c r="B713" s="214" t="s">
        <v>832</v>
      </c>
      <c r="C713" s="555"/>
      <c r="D713" s="555"/>
      <c r="E713" s="555"/>
      <c r="F713" s="556"/>
      <c r="G713" s="178"/>
      <c r="H713" s="181"/>
    </row>
    <row r="714" spans="1:8" s="180" customFormat="1" ht="18" customHeight="1" x14ac:dyDescent="0.25">
      <c r="A714" s="174"/>
      <c r="B714" s="214" t="s">
        <v>663</v>
      </c>
      <c r="C714" s="555"/>
      <c r="D714" s="555"/>
      <c r="E714" s="555"/>
      <c r="F714" s="556"/>
      <c r="G714" s="178"/>
      <c r="H714" s="181"/>
    </row>
    <row r="715" spans="1:8" s="180" customFormat="1" ht="18" customHeight="1" x14ac:dyDescent="0.25">
      <c r="A715" s="174"/>
      <c r="B715" s="214" t="s">
        <v>833</v>
      </c>
      <c r="C715" s="555"/>
      <c r="D715" s="555"/>
      <c r="E715" s="555"/>
      <c r="F715" s="556"/>
      <c r="G715" s="178"/>
      <c r="H715" s="181"/>
    </row>
    <row r="716" spans="1:8" s="180" customFormat="1" ht="18" customHeight="1" x14ac:dyDescent="0.25">
      <c r="A716" s="174"/>
      <c r="B716" s="214" t="s">
        <v>664</v>
      </c>
      <c r="C716" s="555"/>
      <c r="D716" s="555"/>
      <c r="E716" s="555"/>
      <c r="F716" s="556"/>
      <c r="G716" s="178"/>
      <c r="H716" s="181"/>
    </row>
    <row r="717" spans="1:8" s="180" customFormat="1" ht="18" customHeight="1" x14ac:dyDescent="0.25">
      <c r="A717" s="174"/>
      <c r="B717" s="214" t="s">
        <v>665</v>
      </c>
      <c r="C717" s="555"/>
      <c r="D717" s="555"/>
      <c r="E717" s="555"/>
      <c r="F717" s="556"/>
      <c r="G717" s="178"/>
      <c r="H717" s="181"/>
    </row>
    <row r="718" spans="1:8" s="180" customFormat="1" ht="18" customHeight="1" x14ac:dyDescent="0.25">
      <c r="A718" s="174"/>
      <c r="B718" s="214" t="s">
        <v>697</v>
      </c>
      <c r="C718" s="555"/>
      <c r="D718" s="555"/>
      <c r="E718" s="555"/>
      <c r="F718" s="556"/>
      <c r="G718" s="178"/>
      <c r="H718" s="181"/>
    </row>
    <row r="719" spans="1:8" s="180" customFormat="1" ht="18" customHeight="1" x14ac:dyDescent="0.25">
      <c r="A719" s="174"/>
      <c r="B719" s="214" t="s">
        <v>666</v>
      </c>
      <c r="C719" s="555"/>
      <c r="D719" s="555"/>
      <c r="E719" s="555"/>
      <c r="F719" s="556"/>
      <c r="G719" s="178"/>
      <c r="H719" s="181"/>
    </row>
    <row r="720" spans="1:8" s="180" customFormat="1" ht="18" customHeight="1" x14ac:dyDescent="0.25">
      <c r="A720" s="174"/>
      <c r="B720" s="214" t="s">
        <v>698</v>
      </c>
      <c r="C720" s="555"/>
      <c r="D720" s="555"/>
      <c r="E720" s="555"/>
      <c r="F720" s="556"/>
      <c r="G720" s="178"/>
      <c r="H720" s="181"/>
    </row>
    <row r="721" spans="1:8" s="180" customFormat="1" ht="18" customHeight="1" x14ac:dyDescent="0.25">
      <c r="A721" s="174"/>
      <c r="B721" s="214" t="s">
        <v>699</v>
      </c>
      <c r="C721" s="555"/>
      <c r="D721" s="555"/>
      <c r="E721" s="555"/>
      <c r="F721" s="556"/>
      <c r="G721" s="178"/>
      <c r="H721" s="181"/>
    </row>
    <row r="722" spans="1:8" s="180" customFormat="1" ht="18" customHeight="1" x14ac:dyDescent="0.25">
      <c r="A722" s="174"/>
      <c r="B722" s="214" t="s">
        <v>834</v>
      </c>
      <c r="C722" s="555"/>
      <c r="D722" s="555"/>
      <c r="E722" s="555"/>
      <c r="F722" s="556"/>
      <c r="G722" s="178"/>
      <c r="H722" s="181"/>
    </row>
    <row r="723" spans="1:8" s="180" customFormat="1" ht="18" customHeight="1" x14ac:dyDescent="0.25">
      <c r="A723" s="174"/>
      <c r="B723" s="214" t="s">
        <v>835</v>
      </c>
      <c r="C723" s="555"/>
      <c r="D723" s="555"/>
      <c r="E723" s="555"/>
      <c r="F723" s="556"/>
      <c r="G723" s="178"/>
      <c r="H723" s="181"/>
    </row>
    <row r="724" spans="1:8" s="180" customFormat="1" ht="18" customHeight="1" x14ac:dyDescent="0.25">
      <c r="A724" s="174"/>
      <c r="B724" s="214" t="s">
        <v>667</v>
      </c>
      <c r="C724" s="555"/>
      <c r="D724" s="555"/>
      <c r="E724" s="555"/>
      <c r="F724" s="556"/>
      <c r="G724" s="178"/>
      <c r="H724" s="181"/>
    </row>
    <row r="725" spans="1:8" s="180" customFormat="1" ht="18" customHeight="1" x14ac:dyDescent="0.25">
      <c r="A725" s="174"/>
      <c r="B725" s="214" t="s">
        <v>700</v>
      </c>
      <c r="C725" s="555"/>
      <c r="D725" s="555"/>
      <c r="E725" s="555"/>
      <c r="F725" s="556"/>
      <c r="G725" s="178"/>
      <c r="H725" s="181"/>
    </row>
    <row r="726" spans="1:8" s="180" customFormat="1" ht="18" customHeight="1" x14ac:dyDescent="0.25">
      <c r="A726" s="174"/>
      <c r="B726" s="214" t="s">
        <v>701</v>
      </c>
      <c r="C726" s="555"/>
      <c r="D726" s="555"/>
      <c r="E726" s="555"/>
      <c r="F726" s="556"/>
      <c r="G726" s="178"/>
      <c r="H726" s="181"/>
    </row>
    <row r="727" spans="1:8" s="180" customFormat="1" ht="18" customHeight="1" x14ac:dyDescent="0.25">
      <c r="A727" s="174"/>
      <c r="B727" s="214" t="s">
        <v>668</v>
      </c>
      <c r="C727" s="555"/>
      <c r="D727" s="555"/>
      <c r="E727" s="555"/>
      <c r="F727" s="556"/>
      <c r="G727" s="178"/>
      <c r="H727" s="181"/>
    </row>
    <row r="728" spans="1:8" s="180" customFormat="1" ht="18" customHeight="1" x14ac:dyDescent="0.25">
      <c r="A728" s="174"/>
      <c r="B728" s="214" t="s">
        <v>836</v>
      </c>
      <c r="C728" s="555"/>
      <c r="D728" s="555"/>
      <c r="E728" s="555"/>
      <c r="F728" s="556"/>
      <c r="G728" s="178"/>
      <c r="H728" s="181"/>
    </row>
    <row r="729" spans="1:8" s="180" customFormat="1" ht="18" customHeight="1" x14ac:dyDescent="0.25">
      <c r="A729" s="174"/>
      <c r="B729" s="214" t="s">
        <v>669</v>
      </c>
      <c r="C729" s="555"/>
      <c r="D729" s="555"/>
      <c r="E729" s="555"/>
      <c r="F729" s="556"/>
      <c r="G729" s="178"/>
      <c r="H729" s="181"/>
    </row>
    <row r="730" spans="1:8" s="180" customFormat="1" ht="18" customHeight="1" x14ac:dyDescent="0.25">
      <c r="A730" s="174"/>
      <c r="B730" s="214" t="s">
        <v>670</v>
      </c>
      <c r="C730" s="555"/>
      <c r="D730" s="555"/>
      <c r="E730" s="555"/>
      <c r="F730" s="556"/>
      <c r="G730" s="178"/>
      <c r="H730" s="181"/>
    </row>
    <row r="731" spans="1:8" s="180" customFormat="1" ht="18" customHeight="1" x14ac:dyDescent="0.25">
      <c r="A731" s="174"/>
      <c r="B731" s="214" t="s">
        <v>837</v>
      </c>
      <c r="C731" s="555"/>
      <c r="D731" s="555"/>
      <c r="E731" s="555"/>
      <c r="F731" s="556"/>
      <c r="G731" s="178"/>
      <c r="H731" s="181"/>
    </row>
    <row r="732" spans="1:8" s="180" customFormat="1" ht="18" customHeight="1" x14ac:dyDescent="0.25">
      <c r="A732" s="174"/>
      <c r="B732" s="214" t="s">
        <v>702</v>
      </c>
      <c r="C732" s="555"/>
      <c r="D732" s="555"/>
      <c r="E732" s="555"/>
      <c r="F732" s="556"/>
      <c r="G732" s="178"/>
      <c r="H732" s="181"/>
    </row>
    <row r="733" spans="1:8" s="180" customFormat="1" ht="18" customHeight="1" x14ac:dyDescent="0.25">
      <c r="A733" s="174"/>
      <c r="B733" s="214" t="s">
        <v>703</v>
      </c>
      <c r="C733" s="555"/>
      <c r="D733" s="555"/>
      <c r="E733" s="555"/>
      <c r="F733" s="556"/>
      <c r="G733" s="178"/>
      <c r="H733" s="181"/>
    </row>
    <row r="734" spans="1:8" s="180" customFormat="1" ht="18" customHeight="1" x14ac:dyDescent="0.25">
      <c r="A734" s="174"/>
      <c r="B734" s="214" t="s">
        <v>704</v>
      </c>
      <c r="C734" s="555"/>
      <c r="D734" s="555"/>
      <c r="E734" s="555"/>
      <c r="F734" s="556"/>
      <c r="G734" s="178"/>
      <c r="H734" s="181"/>
    </row>
    <row r="735" spans="1:8" s="180" customFormat="1" ht="18" customHeight="1" x14ac:dyDescent="0.25">
      <c r="A735" s="174"/>
      <c r="B735" s="214" t="s">
        <v>838</v>
      </c>
      <c r="C735" s="555"/>
      <c r="D735" s="555"/>
      <c r="E735" s="555"/>
      <c r="F735" s="556"/>
      <c r="G735" s="178"/>
      <c r="H735" s="181"/>
    </row>
    <row r="736" spans="1:8" s="180" customFormat="1" ht="18" customHeight="1" x14ac:dyDescent="0.25">
      <c r="A736" s="174"/>
      <c r="B736" s="214" t="s">
        <v>705</v>
      </c>
      <c r="C736" s="555"/>
      <c r="D736" s="555"/>
      <c r="E736" s="555"/>
      <c r="F736" s="556"/>
      <c r="G736" s="178"/>
      <c r="H736" s="181"/>
    </row>
    <row r="737" spans="1:8" s="180" customFormat="1" ht="18" customHeight="1" x14ac:dyDescent="0.25">
      <c r="A737" s="174"/>
      <c r="B737" s="214" t="s">
        <v>671</v>
      </c>
      <c r="C737" s="555"/>
      <c r="D737" s="555"/>
      <c r="E737" s="555"/>
      <c r="F737" s="556"/>
      <c r="G737" s="178"/>
      <c r="H737" s="181"/>
    </row>
    <row r="738" spans="1:8" s="180" customFormat="1" ht="18" customHeight="1" x14ac:dyDescent="0.25">
      <c r="A738" s="174"/>
      <c r="B738" s="214" t="s">
        <v>672</v>
      </c>
      <c r="C738" s="555"/>
      <c r="D738" s="555"/>
      <c r="E738" s="555"/>
      <c r="F738" s="556"/>
      <c r="G738" s="178"/>
      <c r="H738" s="181"/>
    </row>
    <row r="739" spans="1:8" s="180" customFormat="1" ht="18" customHeight="1" x14ac:dyDescent="0.25">
      <c r="A739" s="174"/>
      <c r="B739" s="214" t="s">
        <v>839</v>
      </c>
      <c r="C739" s="555"/>
      <c r="D739" s="555"/>
      <c r="E739" s="555"/>
      <c r="F739" s="556"/>
      <c r="G739" s="178"/>
      <c r="H739" s="181"/>
    </row>
    <row r="740" spans="1:8" s="180" customFormat="1" ht="18" customHeight="1" x14ac:dyDescent="0.25">
      <c r="A740" s="174"/>
      <c r="B740" s="214" t="s">
        <v>706</v>
      </c>
      <c r="C740" s="555"/>
      <c r="D740" s="555"/>
      <c r="E740" s="555"/>
      <c r="F740" s="556"/>
      <c r="G740" s="178"/>
      <c r="H740" s="181"/>
    </row>
    <row r="741" spans="1:8" s="180" customFormat="1" ht="18" customHeight="1" x14ac:dyDescent="0.25">
      <c r="A741" s="174"/>
      <c r="B741" s="214" t="s">
        <v>673</v>
      </c>
      <c r="C741" s="555"/>
      <c r="D741" s="555"/>
      <c r="E741" s="555"/>
      <c r="F741" s="556"/>
      <c r="G741" s="178"/>
      <c r="H741" s="181"/>
    </row>
    <row r="742" spans="1:8" s="180" customFormat="1" ht="18" customHeight="1" x14ac:dyDescent="0.25">
      <c r="A742" s="174"/>
      <c r="B742" s="214" t="s">
        <v>674</v>
      </c>
      <c r="C742" s="555"/>
      <c r="D742" s="555"/>
      <c r="E742" s="555"/>
      <c r="F742" s="556"/>
      <c r="G742" s="178"/>
      <c r="H742" s="181"/>
    </row>
    <row r="743" spans="1:8" s="180" customFormat="1" ht="18" customHeight="1" x14ac:dyDescent="0.25">
      <c r="A743" s="174"/>
      <c r="B743" s="214" t="s">
        <v>707</v>
      </c>
      <c r="C743" s="555"/>
      <c r="D743" s="555"/>
      <c r="E743" s="555"/>
      <c r="F743" s="556"/>
      <c r="G743" s="178"/>
      <c r="H743" s="181"/>
    </row>
    <row r="744" spans="1:8" s="180" customFormat="1" ht="18" customHeight="1" x14ac:dyDescent="0.25">
      <c r="A744" s="174"/>
      <c r="B744" s="214" t="s">
        <v>675</v>
      </c>
      <c r="C744" s="555"/>
      <c r="D744" s="555"/>
      <c r="E744" s="555"/>
      <c r="F744" s="556"/>
      <c r="G744" s="178"/>
      <c r="H744" s="181"/>
    </row>
    <row r="745" spans="1:8" s="180" customFormat="1" ht="18" customHeight="1" x14ac:dyDescent="0.25">
      <c r="A745" s="174"/>
      <c r="B745" s="214" t="s">
        <v>840</v>
      </c>
      <c r="C745" s="555"/>
      <c r="D745" s="555"/>
      <c r="E745" s="555"/>
      <c r="F745" s="556"/>
      <c r="G745" s="178"/>
      <c r="H745" s="181"/>
    </row>
    <row r="746" spans="1:8" s="180" customFormat="1" ht="18" customHeight="1" x14ac:dyDescent="0.25">
      <c r="A746" s="174"/>
      <c r="B746" s="214" t="s">
        <v>676</v>
      </c>
      <c r="C746" s="555"/>
      <c r="D746" s="555"/>
      <c r="E746" s="555"/>
      <c r="F746" s="556"/>
      <c r="G746" s="178"/>
      <c r="H746" s="181"/>
    </row>
    <row r="747" spans="1:8" s="180" customFormat="1" ht="18" customHeight="1" x14ac:dyDescent="0.25">
      <c r="A747" s="174"/>
      <c r="B747" s="214" t="s">
        <v>841</v>
      </c>
      <c r="C747" s="555"/>
      <c r="D747" s="555"/>
      <c r="E747" s="555"/>
      <c r="F747" s="556"/>
      <c r="G747" s="178"/>
      <c r="H747" s="181"/>
    </row>
    <row r="748" spans="1:8" s="180" customFormat="1" ht="18" customHeight="1" x14ac:dyDescent="0.25">
      <c r="A748" s="174"/>
      <c r="B748" s="214" t="s">
        <v>1804</v>
      </c>
      <c r="C748" s="555"/>
      <c r="D748" s="555"/>
      <c r="E748" s="555"/>
      <c r="F748" s="556"/>
      <c r="G748" s="178"/>
      <c r="H748" s="181"/>
    </row>
    <row r="749" spans="1:8" s="180" customFormat="1" ht="18" customHeight="1" x14ac:dyDescent="0.25">
      <c r="A749" s="174"/>
      <c r="B749" s="214" t="s">
        <v>677</v>
      </c>
      <c r="C749" s="555"/>
      <c r="D749" s="555"/>
      <c r="E749" s="555"/>
      <c r="F749" s="556"/>
      <c r="G749" s="178"/>
      <c r="H749" s="181"/>
    </row>
    <row r="750" spans="1:8" s="180" customFormat="1" ht="18" customHeight="1" x14ac:dyDescent="0.25">
      <c r="A750" s="174"/>
      <c r="B750" s="214" t="s">
        <v>842</v>
      </c>
      <c r="C750" s="555"/>
      <c r="D750" s="555"/>
      <c r="E750" s="555"/>
      <c r="F750" s="556"/>
      <c r="G750" s="178"/>
      <c r="H750" s="181"/>
    </row>
    <row r="751" spans="1:8" s="180" customFormat="1" ht="18" customHeight="1" x14ac:dyDescent="0.25">
      <c r="A751" s="174"/>
      <c r="B751" s="214" t="s">
        <v>708</v>
      </c>
      <c r="C751" s="555"/>
      <c r="D751" s="555"/>
      <c r="E751" s="555"/>
      <c r="F751" s="556"/>
      <c r="G751" s="178"/>
      <c r="H751" s="181"/>
    </row>
    <row r="752" spans="1:8" s="180" customFormat="1" ht="18" customHeight="1" x14ac:dyDescent="0.25">
      <c r="A752" s="174"/>
      <c r="B752" s="214" t="s">
        <v>843</v>
      </c>
      <c r="C752" s="555"/>
      <c r="D752" s="555"/>
      <c r="E752" s="555"/>
      <c r="F752" s="556"/>
      <c r="G752" s="178"/>
      <c r="H752" s="181"/>
    </row>
    <row r="753" spans="1:8" s="180" customFormat="1" ht="18" customHeight="1" x14ac:dyDescent="0.25">
      <c r="A753" s="174"/>
      <c r="B753" s="214" t="s">
        <v>844</v>
      </c>
      <c r="C753" s="555"/>
      <c r="D753" s="555"/>
      <c r="E753" s="555"/>
      <c r="F753" s="556"/>
      <c r="G753" s="178"/>
      <c r="H753" s="181"/>
    </row>
    <row r="754" spans="1:8" s="180" customFormat="1" ht="18" customHeight="1" x14ac:dyDescent="0.25">
      <c r="A754" s="174"/>
      <c r="B754" s="214" t="s">
        <v>1805</v>
      </c>
      <c r="C754" s="555"/>
      <c r="D754" s="555"/>
      <c r="E754" s="555"/>
      <c r="F754" s="556"/>
      <c r="G754" s="178"/>
      <c r="H754" s="181"/>
    </row>
    <row r="755" spans="1:8" s="180" customFormat="1" ht="18" customHeight="1" x14ac:dyDescent="0.25">
      <c r="A755" s="174"/>
      <c r="B755" s="214" t="s">
        <v>845</v>
      </c>
      <c r="C755" s="555"/>
      <c r="D755" s="555"/>
      <c r="E755" s="555"/>
      <c r="F755" s="556"/>
      <c r="G755" s="178"/>
      <c r="H755" s="181"/>
    </row>
    <row r="756" spans="1:8" s="180" customFormat="1" ht="18" customHeight="1" x14ac:dyDescent="0.25">
      <c r="A756" s="174"/>
      <c r="B756" s="214" t="s">
        <v>709</v>
      </c>
      <c r="C756" s="555"/>
      <c r="D756" s="555"/>
      <c r="E756" s="555"/>
      <c r="F756" s="556"/>
      <c r="G756" s="178"/>
      <c r="H756" s="181"/>
    </row>
    <row r="757" spans="1:8" s="180" customFormat="1" ht="18" customHeight="1" x14ac:dyDescent="0.25">
      <c r="A757" s="174"/>
      <c r="B757" s="214" t="s">
        <v>678</v>
      </c>
      <c r="C757" s="555"/>
      <c r="D757" s="555"/>
      <c r="E757" s="555"/>
      <c r="F757" s="556"/>
      <c r="G757" s="178"/>
      <c r="H757" s="181"/>
    </row>
    <row r="758" spans="1:8" s="180" customFormat="1" ht="18" customHeight="1" x14ac:dyDescent="0.25">
      <c r="A758" s="174"/>
      <c r="B758" s="214" t="s">
        <v>846</v>
      </c>
      <c r="C758" s="555"/>
      <c r="D758" s="555"/>
      <c r="E758" s="555"/>
      <c r="F758" s="556"/>
      <c r="G758" s="178"/>
      <c r="H758" s="181"/>
    </row>
    <row r="759" spans="1:8" s="180" customFormat="1" ht="18" customHeight="1" x14ac:dyDescent="0.25">
      <c r="A759" s="174"/>
      <c r="B759" s="214" t="s">
        <v>1792</v>
      </c>
      <c r="C759" s="555"/>
      <c r="D759" s="555"/>
      <c r="E759" s="555"/>
      <c r="F759" s="556"/>
      <c r="G759" s="178"/>
      <c r="H759" s="181"/>
    </row>
    <row r="760" spans="1:8" s="180" customFormat="1" ht="18" customHeight="1" x14ac:dyDescent="0.25">
      <c r="A760" s="174"/>
      <c r="B760" s="214" t="s">
        <v>710</v>
      </c>
      <c r="C760" s="555"/>
      <c r="D760" s="555"/>
      <c r="E760" s="555"/>
      <c r="F760" s="556"/>
      <c r="G760" s="178"/>
      <c r="H760" s="181"/>
    </row>
    <row r="761" spans="1:8" s="180" customFormat="1" ht="18" customHeight="1" x14ac:dyDescent="0.25">
      <c r="A761" s="174"/>
      <c r="B761" s="214" t="s">
        <v>711</v>
      </c>
      <c r="C761" s="555"/>
      <c r="D761" s="555"/>
      <c r="E761" s="555"/>
      <c r="F761" s="556"/>
      <c r="G761" s="178"/>
      <c r="H761" s="181"/>
    </row>
    <row r="762" spans="1:8" s="180" customFormat="1" ht="18" customHeight="1" x14ac:dyDescent="0.25">
      <c r="A762" s="174"/>
      <c r="B762" s="214" t="s">
        <v>679</v>
      </c>
      <c r="C762" s="555"/>
      <c r="D762" s="555"/>
      <c r="E762" s="555"/>
      <c r="F762" s="556"/>
      <c r="G762" s="178"/>
      <c r="H762" s="181"/>
    </row>
    <row r="763" spans="1:8" s="180" customFormat="1" ht="18" customHeight="1" x14ac:dyDescent="0.25">
      <c r="A763" s="174"/>
      <c r="B763" s="214" t="s">
        <v>847</v>
      </c>
      <c r="C763" s="555"/>
      <c r="D763" s="555"/>
      <c r="E763" s="555"/>
      <c r="F763" s="556"/>
      <c r="G763" s="178"/>
      <c r="H763" s="181"/>
    </row>
    <row r="764" spans="1:8" s="180" customFormat="1" ht="18" customHeight="1" x14ac:dyDescent="0.25">
      <c r="A764" s="174"/>
      <c r="B764" s="214" t="s">
        <v>680</v>
      </c>
      <c r="C764" s="555"/>
      <c r="D764" s="555"/>
      <c r="E764" s="555"/>
      <c r="F764" s="556"/>
      <c r="G764" s="178"/>
      <c r="H764" s="181"/>
    </row>
    <row r="765" spans="1:8" s="180" customFormat="1" ht="18" customHeight="1" x14ac:dyDescent="0.25">
      <c r="A765" s="174"/>
      <c r="B765" s="214" t="s">
        <v>848</v>
      </c>
      <c r="C765" s="555"/>
      <c r="D765" s="555"/>
      <c r="E765" s="555"/>
      <c r="F765" s="556"/>
      <c r="G765" s="178"/>
      <c r="H765" s="181"/>
    </row>
    <row r="766" spans="1:8" s="180" customFormat="1" ht="18" customHeight="1" x14ac:dyDescent="0.25">
      <c r="A766" s="174"/>
      <c r="B766" s="214" t="s">
        <v>681</v>
      </c>
      <c r="C766" s="555"/>
      <c r="D766" s="555"/>
      <c r="E766" s="555"/>
      <c r="F766" s="556"/>
      <c r="G766" s="178"/>
      <c r="H766" s="181"/>
    </row>
    <row r="767" spans="1:8" s="180" customFormat="1" ht="18" customHeight="1" x14ac:dyDescent="0.25">
      <c r="A767" s="174"/>
      <c r="B767" s="214" t="s">
        <v>712</v>
      </c>
      <c r="C767" s="555"/>
      <c r="D767" s="555"/>
      <c r="E767" s="555"/>
      <c r="F767" s="556"/>
      <c r="G767" s="178"/>
      <c r="H767" s="181"/>
    </row>
    <row r="768" spans="1:8" s="180" customFormat="1" ht="18" customHeight="1" x14ac:dyDescent="0.25">
      <c r="A768" s="174"/>
      <c r="B768" s="214" t="s">
        <v>713</v>
      </c>
      <c r="C768" s="555"/>
      <c r="D768" s="555"/>
      <c r="E768" s="555"/>
      <c r="F768" s="556"/>
      <c r="G768" s="178"/>
      <c r="H768" s="181"/>
    </row>
    <row r="769" spans="1:8" s="180" customFormat="1" ht="18" customHeight="1" x14ac:dyDescent="0.25">
      <c r="A769" s="174"/>
      <c r="B769" s="214" t="s">
        <v>714</v>
      </c>
      <c r="C769" s="555"/>
      <c r="D769" s="555"/>
      <c r="E769" s="555"/>
      <c r="F769" s="556"/>
      <c r="G769" s="178"/>
      <c r="H769" s="181"/>
    </row>
    <row r="770" spans="1:8" s="180" customFormat="1" ht="18" customHeight="1" x14ac:dyDescent="0.25">
      <c r="A770" s="174"/>
      <c r="B770" s="214" t="s">
        <v>682</v>
      </c>
      <c r="C770" s="555"/>
      <c r="D770" s="555"/>
      <c r="E770" s="555"/>
      <c r="F770" s="556"/>
      <c r="G770" s="178"/>
      <c r="H770" s="181"/>
    </row>
    <row r="771" spans="1:8" s="180" customFormat="1" ht="18" customHeight="1" x14ac:dyDescent="0.25">
      <c r="A771" s="174"/>
      <c r="B771" s="214" t="s">
        <v>849</v>
      </c>
      <c r="C771" s="555"/>
      <c r="D771" s="555"/>
      <c r="E771" s="555"/>
      <c r="F771" s="556"/>
      <c r="G771" s="178"/>
      <c r="H771" s="181"/>
    </row>
    <row r="772" spans="1:8" s="180" customFormat="1" ht="18" customHeight="1" x14ac:dyDescent="0.25">
      <c r="A772" s="174"/>
      <c r="B772" s="214" t="s">
        <v>715</v>
      </c>
      <c r="C772" s="555"/>
      <c r="D772" s="555"/>
      <c r="E772" s="555"/>
      <c r="F772" s="556"/>
      <c r="G772" s="178"/>
      <c r="H772" s="181"/>
    </row>
    <row r="773" spans="1:8" s="180" customFormat="1" ht="18" customHeight="1" x14ac:dyDescent="0.25">
      <c r="A773" s="174"/>
      <c r="B773" s="214" t="s">
        <v>716</v>
      </c>
      <c r="C773" s="555"/>
      <c r="D773" s="555"/>
      <c r="E773" s="555"/>
      <c r="F773" s="556"/>
      <c r="G773" s="178"/>
      <c r="H773" s="181"/>
    </row>
    <row r="774" spans="1:8" s="180" customFormat="1" ht="18" customHeight="1" x14ac:dyDescent="0.25">
      <c r="A774" s="174"/>
      <c r="B774" s="214" t="s">
        <v>683</v>
      </c>
      <c r="C774" s="555"/>
      <c r="D774" s="555"/>
      <c r="E774" s="555"/>
      <c r="F774" s="556"/>
      <c r="G774" s="178"/>
      <c r="H774" s="181"/>
    </row>
    <row r="775" spans="1:8" s="180" customFormat="1" ht="18" customHeight="1" x14ac:dyDescent="0.25">
      <c r="A775" s="174"/>
      <c r="B775" s="214" t="s">
        <v>717</v>
      </c>
      <c r="C775" s="555"/>
      <c r="D775" s="555"/>
      <c r="E775" s="555"/>
      <c r="F775" s="556"/>
      <c r="G775" s="178"/>
      <c r="H775" s="181"/>
    </row>
    <row r="776" spans="1:8" s="180" customFormat="1" ht="18" customHeight="1" x14ac:dyDescent="0.25">
      <c r="A776" s="174"/>
      <c r="B776" s="214" t="s">
        <v>850</v>
      </c>
      <c r="C776" s="555"/>
      <c r="D776" s="555"/>
      <c r="E776" s="555"/>
      <c r="F776" s="556"/>
      <c r="G776" s="178"/>
      <c r="H776" s="181"/>
    </row>
    <row r="777" spans="1:8" s="180" customFormat="1" ht="18" customHeight="1" x14ac:dyDescent="0.25">
      <c r="A777" s="174"/>
      <c r="B777" s="214" t="s">
        <v>851</v>
      </c>
      <c r="C777" s="555"/>
      <c r="D777" s="555"/>
      <c r="E777" s="555"/>
      <c r="F777" s="556"/>
      <c r="G777" s="178"/>
      <c r="H777" s="181"/>
    </row>
    <row r="778" spans="1:8" s="180" customFormat="1" ht="18" customHeight="1" x14ac:dyDescent="0.25">
      <c r="A778" s="174"/>
      <c r="B778" s="214" t="s">
        <v>684</v>
      </c>
      <c r="C778" s="555"/>
      <c r="D778" s="555"/>
      <c r="E778" s="555"/>
      <c r="F778" s="556"/>
      <c r="G778" s="178"/>
      <c r="H778" s="181"/>
    </row>
    <row r="779" spans="1:8" s="180" customFormat="1" ht="18" customHeight="1" x14ac:dyDescent="0.25">
      <c r="A779" s="174"/>
      <c r="B779" s="214" t="s">
        <v>718</v>
      </c>
      <c r="C779" s="555"/>
      <c r="D779" s="555"/>
      <c r="E779" s="555"/>
      <c r="F779" s="556"/>
      <c r="G779" s="178"/>
      <c r="H779" s="181"/>
    </row>
    <row r="780" spans="1:8" s="180" customFormat="1" ht="18" customHeight="1" x14ac:dyDescent="0.25">
      <c r="A780" s="174"/>
      <c r="B780" s="214" t="s">
        <v>685</v>
      </c>
      <c r="C780" s="555"/>
      <c r="D780" s="555"/>
      <c r="E780" s="555"/>
      <c r="F780" s="556"/>
      <c r="G780" s="178"/>
      <c r="H780" s="181"/>
    </row>
    <row r="781" spans="1:8" s="180" customFormat="1" ht="18" customHeight="1" x14ac:dyDescent="0.25">
      <c r="A781" s="174"/>
      <c r="B781" s="214" t="s">
        <v>686</v>
      </c>
      <c r="C781" s="555"/>
      <c r="D781" s="555"/>
      <c r="E781" s="555"/>
      <c r="F781" s="556"/>
      <c r="G781" s="178"/>
      <c r="H781" s="181"/>
    </row>
    <row r="782" spans="1:8" s="180" customFormat="1" ht="18" customHeight="1" x14ac:dyDescent="0.25">
      <c r="A782" s="174"/>
      <c r="B782" s="214" t="s">
        <v>687</v>
      </c>
      <c r="C782" s="555"/>
      <c r="D782" s="555"/>
      <c r="E782" s="555"/>
      <c r="F782" s="556"/>
      <c r="G782" s="178"/>
      <c r="H782" s="181"/>
    </row>
    <row r="783" spans="1:8" s="180" customFormat="1" ht="18" customHeight="1" x14ac:dyDescent="0.25">
      <c r="A783" s="174"/>
      <c r="B783" s="214" t="s">
        <v>688</v>
      </c>
      <c r="C783" s="555"/>
      <c r="D783" s="555"/>
      <c r="E783" s="555"/>
      <c r="F783" s="556"/>
      <c r="G783" s="178"/>
      <c r="H783" s="181"/>
    </row>
    <row r="784" spans="1:8" s="180" customFormat="1" ht="18" customHeight="1" x14ac:dyDescent="0.25">
      <c r="A784" s="174"/>
      <c r="B784" s="214" t="s">
        <v>719</v>
      </c>
      <c r="C784" s="555"/>
      <c r="D784" s="555"/>
      <c r="E784" s="555"/>
      <c r="F784" s="556"/>
      <c r="G784" s="178"/>
      <c r="H784" s="181"/>
    </row>
    <row r="785" spans="1:8" s="180" customFormat="1" ht="18" customHeight="1" x14ac:dyDescent="0.25">
      <c r="A785" s="174"/>
      <c r="B785" s="214" t="s">
        <v>720</v>
      </c>
      <c r="C785" s="555"/>
      <c r="D785" s="555"/>
      <c r="E785" s="555"/>
      <c r="F785" s="556"/>
      <c r="G785" s="178"/>
      <c r="H785" s="181"/>
    </row>
    <row r="786" spans="1:8" s="180" customFormat="1" ht="18" customHeight="1" x14ac:dyDescent="0.25">
      <c r="A786" s="174"/>
      <c r="B786" s="214" t="s">
        <v>689</v>
      </c>
      <c r="C786" s="555"/>
      <c r="D786" s="555"/>
      <c r="E786" s="555"/>
      <c r="F786" s="556"/>
      <c r="G786" s="178"/>
      <c r="H786" s="181"/>
    </row>
    <row r="787" spans="1:8" s="180" customFormat="1" ht="18" customHeight="1" x14ac:dyDescent="0.25">
      <c r="A787" s="174"/>
      <c r="B787" s="214" t="s">
        <v>852</v>
      </c>
      <c r="C787" s="555"/>
      <c r="D787" s="555"/>
      <c r="E787" s="555"/>
      <c r="F787" s="556"/>
      <c r="G787" s="178"/>
      <c r="H787" s="181"/>
    </row>
    <row r="788" spans="1:8" s="180" customFormat="1" ht="18" customHeight="1" x14ac:dyDescent="0.25">
      <c r="A788" s="174"/>
      <c r="B788" s="214" t="s">
        <v>690</v>
      </c>
      <c r="C788" s="555"/>
      <c r="D788" s="555"/>
      <c r="E788" s="555"/>
      <c r="F788" s="556"/>
      <c r="G788" s="178"/>
      <c r="H788" s="181"/>
    </row>
    <row r="789" spans="1:8" s="180" customFormat="1" ht="18" customHeight="1" x14ac:dyDescent="0.25">
      <c r="A789" s="174"/>
      <c r="B789" s="214" t="s">
        <v>691</v>
      </c>
      <c r="C789" s="555"/>
      <c r="D789" s="555"/>
      <c r="E789" s="555"/>
      <c r="F789" s="556"/>
      <c r="G789" s="178"/>
      <c r="H789" s="181"/>
    </row>
    <row r="790" spans="1:8" s="180" customFormat="1" ht="18" customHeight="1" x14ac:dyDescent="0.25">
      <c r="A790" s="174"/>
      <c r="B790" s="214" t="s">
        <v>853</v>
      </c>
      <c r="C790" s="555"/>
      <c r="D790" s="555"/>
      <c r="E790" s="555"/>
      <c r="F790" s="556"/>
      <c r="G790" s="178"/>
      <c r="H790" s="181"/>
    </row>
    <row r="791" spans="1:8" s="180" customFormat="1" ht="18" customHeight="1" x14ac:dyDescent="0.25">
      <c r="A791" s="174"/>
      <c r="B791" s="214" t="s">
        <v>692</v>
      </c>
      <c r="C791" s="555"/>
      <c r="D791" s="555"/>
      <c r="E791" s="555"/>
      <c r="F791" s="556"/>
      <c r="G791" s="178"/>
      <c r="H791" s="181"/>
    </row>
    <row r="792" spans="1:8" s="180" customFormat="1" ht="18" customHeight="1" x14ac:dyDescent="0.25">
      <c r="A792" s="174"/>
      <c r="B792" s="214" t="s">
        <v>693</v>
      </c>
      <c r="C792" s="555"/>
      <c r="D792" s="555"/>
      <c r="E792" s="555"/>
      <c r="F792" s="556"/>
      <c r="G792" s="178"/>
      <c r="H792" s="181"/>
    </row>
    <row r="793" spans="1:8" s="180" customFormat="1" ht="18" customHeight="1" x14ac:dyDescent="0.25">
      <c r="A793" s="174"/>
      <c r="B793" s="214"/>
      <c r="C793" s="557"/>
      <c r="D793" s="558"/>
      <c r="E793" s="558"/>
      <c r="F793" s="559"/>
      <c r="G793" s="178"/>
      <c r="H793" s="181"/>
    </row>
    <row r="794" spans="1:8" s="180" customFormat="1" ht="18" customHeight="1" x14ac:dyDescent="0.25">
      <c r="A794" s="174"/>
      <c r="B794" s="214"/>
      <c r="C794" s="555"/>
      <c r="D794" s="555"/>
      <c r="E794" s="555"/>
      <c r="F794" s="556"/>
      <c r="G794" s="178"/>
      <c r="H794" s="181"/>
    </row>
    <row r="795" spans="1:8" s="180" customFormat="1" ht="18" customHeight="1" x14ac:dyDescent="0.25">
      <c r="A795" s="174"/>
      <c r="B795" s="214"/>
      <c r="C795" s="654"/>
      <c r="D795" s="654"/>
      <c r="E795" s="654"/>
      <c r="F795" s="655"/>
      <c r="G795" s="178"/>
      <c r="H795" s="181"/>
    </row>
    <row r="796" spans="1:8" s="180" customFormat="1" ht="18" customHeight="1" x14ac:dyDescent="0.25">
      <c r="A796" s="174"/>
      <c r="B796" s="214"/>
      <c r="C796" s="654"/>
      <c r="D796" s="654"/>
      <c r="E796" s="654"/>
      <c r="F796" s="655"/>
      <c r="G796" s="178"/>
      <c r="H796" s="181"/>
    </row>
    <row r="797" spans="1:8" s="180" customFormat="1" ht="18" customHeight="1" x14ac:dyDescent="0.25">
      <c r="A797" s="174"/>
      <c r="B797" s="580" t="s">
        <v>639</v>
      </c>
      <c r="C797" s="581"/>
      <c r="D797" s="581"/>
      <c r="E797" s="581"/>
      <c r="F797" s="582"/>
      <c r="G797" s="178"/>
      <c r="H797" s="181"/>
    </row>
    <row r="798" spans="1:8" s="180" customFormat="1" ht="18" customHeight="1" x14ac:dyDescent="0.25">
      <c r="A798" s="174"/>
      <c r="B798" s="205" t="s">
        <v>638</v>
      </c>
      <c r="C798" s="206" t="s">
        <v>574</v>
      </c>
      <c r="D798" s="207" t="s">
        <v>641</v>
      </c>
      <c r="E798" s="585" t="s">
        <v>589</v>
      </c>
      <c r="F798" s="586"/>
      <c r="G798" s="178"/>
      <c r="H798" s="181"/>
    </row>
    <row r="799" spans="1:8" s="180" customFormat="1" ht="18" customHeight="1" x14ac:dyDescent="0.25">
      <c r="A799" s="174"/>
      <c r="B799" s="234" t="s">
        <v>549</v>
      </c>
      <c r="C799" s="235" t="s">
        <v>590</v>
      </c>
      <c r="D799" s="268" t="s">
        <v>550</v>
      </c>
      <c r="E799" s="652" t="s">
        <v>622</v>
      </c>
      <c r="F799" s="653"/>
      <c r="G799" s="178"/>
      <c r="H799" s="181"/>
    </row>
    <row r="800" spans="1:8" s="213" customFormat="1" ht="13.95" customHeight="1" x14ac:dyDescent="0.25">
      <c r="A800" s="211"/>
      <c r="B800" s="220"/>
      <c r="C800" s="219"/>
      <c r="D800" s="219"/>
      <c r="E800" s="219"/>
      <c r="F800" s="211"/>
      <c r="G800" s="178"/>
      <c r="H800" s="181"/>
    </row>
    <row r="801" spans="1:8" s="180" customFormat="1" ht="25.2" customHeight="1" x14ac:dyDescent="0.25">
      <c r="A801" s="174"/>
      <c r="B801" s="249" t="s">
        <v>585</v>
      </c>
      <c r="C801" s="250"/>
      <c r="D801" s="197"/>
      <c r="E801" s="187"/>
      <c r="F801" s="197"/>
      <c r="G801" s="178"/>
      <c r="H801" s="181"/>
    </row>
    <row r="802" spans="1:8" s="213" customFormat="1" ht="13.95" customHeight="1" x14ac:dyDescent="0.25">
      <c r="A802" s="211"/>
      <c r="B802" s="220"/>
      <c r="C802" s="219"/>
      <c r="D802" s="219"/>
      <c r="E802" s="219"/>
      <c r="F802" s="211"/>
      <c r="G802" s="178"/>
      <c r="H802" s="181"/>
    </row>
    <row r="803" spans="1:8" s="180" customFormat="1" ht="31.95" customHeight="1" x14ac:dyDescent="0.25">
      <c r="A803" s="174"/>
      <c r="B803" s="200" t="s">
        <v>548</v>
      </c>
      <c r="C803" s="562" t="s">
        <v>1772</v>
      </c>
      <c r="D803" s="562"/>
      <c r="E803" s="562"/>
      <c r="F803" s="563"/>
      <c r="G803" s="178"/>
      <c r="H803" s="181"/>
    </row>
    <row r="804" spans="1:8" s="180" customFormat="1" ht="19.95" customHeight="1" x14ac:dyDescent="0.25">
      <c r="A804" s="174"/>
      <c r="B804" s="201" t="s">
        <v>547</v>
      </c>
      <c r="C804" s="564" t="s">
        <v>854</v>
      </c>
      <c r="D804" s="564"/>
      <c r="E804" s="564"/>
      <c r="F804" s="565"/>
      <c r="G804" s="178"/>
      <c r="H804" s="181"/>
    </row>
    <row r="805" spans="1:8" s="180" customFormat="1" ht="37.950000000000003" customHeight="1" x14ac:dyDescent="0.25">
      <c r="A805" s="174"/>
      <c r="B805" s="333" t="s">
        <v>595</v>
      </c>
      <c r="C805" s="566" t="s">
        <v>1790</v>
      </c>
      <c r="D805" s="566"/>
      <c r="E805" s="566"/>
      <c r="F805" s="567"/>
      <c r="G805" s="178"/>
      <c r="H805" s="181"/>
    </row>
    <row r="806" spans="1:8" s="180" customFormat="1" ht="18" customHeight="1" x14ac:dyDescent="0.25">
      <c r="A806" s="174"/>
      <c r="B806" s="580" t="s">
        <v>639</v>
      </c>
      <c r="C806" s="581"/>
      <c r="D806" s="581"/>
      <c r="E806" s="581"/>
      <c r="F806" s="582"/>
      <c r="G806" s="178"/>
      <c r="H806" s="181"/>
    </row>
    <row r="807" spans="1:8" s="180" customFormat="1" ht="18" customHeight="1" x14ac:dyDescent="0.25">
      <c r="A807" s="174"/>
      <c r="B807" s="205" t="s">
        <v>638</v>
      </c>
      <c r="C807" s="206" t="s">
        <v>574</v>
      </c>
      <c r="D807" s="207" t="s">
        <v>641</v>
      </c>
      <c r="E807" s="568" t="s">
        <v>658</v>
      </c>
      <c r="F807" s="569"/>
      <c r="G807" s="178"/>
      <c r="H807" s="181"/>
    </row>
    <row r="808" spans="1:8" s="180" customFormat="1" ht="18" customHeight="1" x14ac:dyDescent="0.25">
      <c r="A808" s="174"/>
      <c r="B808" s="234" t="s">
        <v>549</v>
      </c>
      <c r="C808" s="235" t="s">
        <v>590</v>
      </c>
      <c r="D808" s="236" t="s">
        <v>550</v>
      </c>
      <c r="E808" s="570" t="s">
        <v>596</v>
      </c>
      <c r="F808" s="571"/>
      <c r="G808" s="178"/>
      <c r="H808" s="181"/>
    </row>
    <row r="809" spans="1:8" s="213" customFormat="1" ht="13.95" customHeight="1" x14ac:dyDescent="0.25">
      <c r="A809" s="211"/>
      <c r="B809" s="220"/>
      <c r="C809" s="219"/>
      <c r="D809" s="219"/>
      <c r="E809" s="219"/>
      <c r="F809" s="211"/>
      <c r="G809" s="178"/>
      <c r="H809" s="181"/>
    </row>
    <row r="810" spans="1:8" s="180" customFormat="1" ht="25.2" customHeight="1" x14ac:dyDescent="0.25">
      <c r="A810" s="174"/>
      <c r="B810" s="409" t="s">
        <v>50</v>
      </c>
      <c r="C810" s="410"/>
      <c r="D810" s="410"/>
      <c r="E810" s="411"/>
      <c r="F810" s="411"/>
      <c r="G810" s="178"/>
      <c r="H810" s="181"/>
    </row>
    <row r="811" spans="1:8" s="213" customFormat="1" ht="13.95" customHeight="1" x14ac:dyDescent="0.25">
      <c r="A811" s="211"/>
      <c r="B811" s="251"/>
      <c r="C811" s="252"/>
      <c r="D811" s="241"/>
      <c r="E811" s="241"/>
      <c r="F811" s="241"/>
      <c r="G811" s="178"/>
      <c r="H811" s="181"/>
    </row>
    <row r="812" spans="1:8" s="180" customFormat="1" ht="42.6" customHeight="1" x14ac:dyDescent="0.25">
      <c r="A812" s="174"/>
      <c r="B812" s="200" t="s">
        <v>548</v>
      </c>
      <c r="C812" s="572" t="s">
        <v>598</v>
      </c>
      <c r="D812" s="572"/>
      <c r="E812" s="572"/>
      <c r="F812" s="573"/>
      <c r="G812" s="178"/>
      <c r="H812" s="181"/>
    </row>
    <row r="813" spans="1:8" s="180" customFormat="1" ht="19.95" customHeight="1" x14ac:dyDescent="0.25">
      <c r="A813" s="174"/>
      <c r="B813" s="201" t="s">
        <v>547</v>
      </c>
      <c r="C813" s="564" t="s">
        <v>854</v>
      </c>
      <c r="D813" s="564"/>
      <c r="E813" s="564"/>
      <c r="F813" s="565"/>
      <c r="G813" s="178"/>
      <c r="H813" s="181"/>
    </row>
    <row r="814" spans="1:8" s="180" customFormat="1" ht="18" customHeight="1" x14ac:dyDescent="0.25">
      <c r="A814" s="174"/>
      <c r="B814" s="214" t="s">
        <v>659</v>
      </c>
      <c r="C814" s="555"/>
      <c r="D814" s="555"/>
      <c r="E814" s="555"/>
      <c r="F814" s="556"/>
      <c r="G814" s="178"/>
      <c r="H814" s="181"/>
    </row>
    <row r="815" spans="1:8" s="180" customFormat="1" ht="18" customHeight="1" x14ac:dyDescent="0.25">
      <c r="A815" s="174"/>
      <c r="B815" s="214" t="s">
        <v>829</v>
      </c>
      <c r="C815" s="555"/>
      <c r="D815" s="555"/>
      <c r="E815" s="555"/>
      <c r="F815" s="556"/>
      <c r="G815" s="178"/>
      <c r="H815" s="181"/>
    </row>
    <row r="816" spans="1:8" s="180" customFormat="1" ht="18" customHeight="1" x14ac:dyDescent="0.25">
      <c r="A816" s="174"/>
      <c r="B816" s="214" t="s">
        <v>660</v>
      </c>
      <c r="C816" s="555"/>
      <c r="D816" s="555"/>
      <c r="E816" s="555"/>
      <c r="F816" s="556"/>
      <c r="G816" s="178"/>
      <c r="H816" s="181"/>
    </row>
    <row r="817" spans="1:8" s="180" customFormat="1" ht="18" customHeight="1" x14ac:dyDescent="0.25">
      <c r="A817" s="174"/>
      <c r="B817" s="214" t="s">
        <v>661</v>
      </c>
      <c r="C817" s="555"/>
      <c r="D817" s="555"/>
      <c r="E817" s="555"/>
      <c r="F817" s="556"/>
      <c r="G817" s="178"/>
      <c r="H817" s="181"/>
    </row>
    <row r="818" spans="1:8" s="180" customFormat="1" ht="18" customHeight="1" x14ac:dyDescent="0.25">
      <c r="A818" s="174"/>
      <c r="B818" s="214" t="s">
        <v>830</v>
      </c>
      <c r="C818" s="555"/>
      <c r="D818" s="555"/>
      <c r="E818" s="555"/>
      <c r="F818" s="556"/>
      <c r="G818" s="178"/>
      <c r="H818" s="181"/>
    </row>
    <row r="819" spans="1:8" s="180" customFormat="1" ht="18" customHeight="1" x14ac:dyDescent="0.25">
      <c r="A819" s="174"/>
      <c r="B819" s="214" t="s">
        <v>694</v>
      </c>
      <c r="C819" s="555"/>
      <c r="D819" s="555"/>
      <c r="E819" s="555"/>
      <c r="F819" s="556"/>
      <c r="G819" s="178"/>
      <c r="H819" s="181"/>
    </row>
    <row r="820" spans="1:8" s="180" customFormat="1" ht="18" customHeight="1" x14ac:dyDescent="0.25">
      <c r="A820" s="174"/>
      <c r="B820" s="214" t="s">
        <v>831</v>
      </c>
      <c r="C820" s="555"/>
      <c r="D820" s="555"/>
      <c r="E820" s="555"/>
      <c r="F820" s="556"/>
      <c r="G820" s="178"/>
      <c r="H820" s="181"/>
    </row>
    <row r="821" spans="1:8" s="180" customFormat="1" ht="18" customHeight="1" x14ac:dyDescent="0.25">
      <c r="A821" s="174"/>
      <c r="B821" s="214" t="s">
        <v>695</v>
      </c>
      <c r="C821" s="555"/>
      <c r="D821" s="555"/>
      <c r="E821" s="555"/>
      <c r="F821" s="556"/>
      <c r="G821" s="178"/>
      <c r="H821" s="181"/>
    </row>
    <row r="822" spans="1:8" s="180" customFormat="1" ht="18" customHeight="1" x14ac:dyDescent="0.25">
      <c r="A822" s="174"/>
      <c r="B822" s="214" t="s">
        <v>696</v>
      </c>
      <c r="C822" s="555"/>
      <c r="D822" s="555"/>
      <c r="E822" s="555"/>
      <c r="F822" s="556"/>
      <c r="G822" s="178"/>
      <c r="H822" s="181"/>
    </row>
    <row r="823" spans="1:8" s="180" customFormat="1" ht="18" customHeight="1" x14ac:dyDescent="0.25">
      <c r="A823" s="174"/>
      <c r="B823" s="214" t="s">
        <v>662</v>
      </c>
      <c r="C823" s="555"/>
      <c r="D823" s="555"/>
      <c r="E823" s="555"/>
      <c r="F823" s="556"/>
      <c r="G823" s="178"/>
      <c r="H823" s="181"/>
    </row>
    <row r="824" spans="1:8" s="180" customFormat="1" ht="18" customHeight="1" x14ac:dyDescent="0.25">
      <c r="A824" s="174"/>
      <c r="B824" s="214" t="s">
        <v>832</v>
      </c>
      <c r="C824" s="555"/>
      <c r="D824" s="555"/>
      <c r="E824" s="555"/>
      <c r="F824" s="556"/>
      <c r="G824" s="178"/>
      <c r="H824" s="181"/>
    </row>
    <row r="825" spans="1:8" s="180" customFormat="1" ht="18" customHeight="1" x14ac:dyDescent="0.25">
      <c r="A825" s="174"/>
      <c r="B825" s="214" t="s">
        <v>663</v>
      </c>
      <c r="C825" s="555"/>
      <c r="D825" s="555"/>
      <c r="E825" s="555"/>
      <c r="F825" s="556"/>
      <c r="G825" s="178"/>
      <c r="H825" s="181"/>
    </row>
    <row r="826" spans="1:8" s="180" customFormat="1" ht="18" customHeight="1" x14ac:dyDescent="0.25">
      <c r="A826" s="174"/>
      <c r="B826" s="214" t="s">
        <v>833</v>
      </c>
      <c r="C826" s="555"/>
      <c r="D826" s="555"/>
      <c r="E826" s="555"/>
      <c r="F826" s="556"/>
      <c r="G826" s="178"/>
      <c r="H826" s="181"/>
    </row>
    <row r="827" spans="1:8" s="180" customFormat="1" ht="18" customHeight="1" x14ac:dyDescent="0.25">
      <c r="A827" s="174"/>
      <c r="B827" s="214" t="s">
        <v>664</v>
      </c>
      <c r="C827" s="555"/>
      <c r="D827" s="555"/>
      <c r="E827" s="555"/>
      <c r="F827" s="556"/>
      <c r="G827" s="178"/>
      <c r="H827" s="181"/>
    </row>
    <row r="828" spans="1:8" s="180" customFormat="1" ht="18" customHeight="1" x14ac:dyDescent="0.25">
      <c r="A828" s="174"/>
      <c r="B828" s="214" t="s">
        <v>665</v>
      </c>
      <c r="C828" s="555"/>
      <c r="D828" s="555"/>
      <c r="E828" s="555"/>
      <c r="F828" s="556"/>
      <c r="G828" s="178"/>
      <c r="H828" s="181"/>
    </row>
    <row r="829" spans="1:8" s="180" customFormat="1" ht="18" customHeight="1" x14ac:dyDescent="0.25">
      <c r="A829" s="174"/>
      <c r="B829" s="214" t="s">
        <v>697</v>
      </c>
      <c r="C829" s="555"/>
      <c r="D829" s="555"/>
      <c r="E829" s="555"/>
      <c r="F829" s="556"/>
      <c r="G829" s="178"/>
      <c r="H829" s="181"/>
    </row>
    <row r="830" spans="1:8" s="180" customFormat="1" ht="18" customHeight="1" x14ac:dyDescent="0.25">
      <c r="A830" s="174"/>
      <c r="B830" s="214" t="s">
        <v>666</v>
      </c>
      <c r="C830" s="555"/>
      <c r="D830" s="555"/>
      <c r="E830" s="555"/>
      <c r="F830" s="556"/>
      <c r="G830" s="178"/>
      <c r="H830" s="181"/>
    </row>
    <row r="831" spans="1:8" s="180" customFormat="1" ht="18" customHeight="1" x14ac:dyDescent="0.25">
      <c r="A831" s="174"/>
      <c r="B831" s="214" t="s">
        <v>698</v>
      </c>
      <c r="C831" s="555"/>
      <c r="D831" s="555"/>
      <c r="E831" s="555"/>
      <c r="F831" s="556"/>
      <c r="G831" s="178"/>
      <c r="H831" s="181"/>
    </row>
    <row r="832" spans="1:8" s="180" customFormat="1" ht="18" customHeight="1" x14ac:dyDescent="0.25">
      <c r="A832" s="174"/>
      <c r="B832" s="214" t="s">
        <v>699</v>
      </c>
      <c r="C832" s="555"/>
      <c r="D832" s="555"/>
      <c r="E832" s="555"/>
      <c r="F832" s="556"/>
      <c r="G832" s="178"/>
      <c r="H832" s="181"/>
    </row>
    <row r="833" spans="1:8" s="180" customFormat="1" ht="18" customHeight="1" x14ac:dyDescent="0.25">
      <c r="A833" s="174"/>
      <c r="B833" s="214" t="s">
        <v>834</v>
      </c>
      <c r="C833" s="555"/>
      <c r="D833" s="555"/>
      <c r="E833" s="555"/>
      <c r="F833" s="556"/>
      <c r="G833" s="178"/>
      <c r="H833" s="181"/>
    </row>
    <row r="834" spans="1:8" s="180" customFormat="1" ht="18" customHeight="1" x14ac:dyDescent="0.25">
      <c r="A834" s="174"/>
      <c r="B834" s="214" t="s">
        <v>835</v>
      </c>
      <c r="C834" s="555"/>
      <c r="D834" s="555"/>
      <c r="E834" s="555"/>
      <c r="F834" s="556"/>
      <c r="G834" s="178"/>
      <c r="H834" s="181"/>
    </row>
    <row r="835" spans="1:8" s="180" customFormat="1" ht="18" customHeight="1" x14ac:dyDescent="0.25">
      <c r="A835" s="174"/>
      <c r="B835" s="214" t="s">
        <v>667</v>
      </c>
      <c r="C835" s="555"/>
      <c r="D835" s="555"/>
      <c r="E835" s="555"/>
      <c r="F835" s="556"/>
      <c r="G835" s="178"/>
      <c r="H835" s="181"/>
    </row>
    <row r="836" spans="1:8" s="180" customFormat="1" ht="18" customHeight="1" x14ac:dyDescent="0.25">
      <c r="A836" s="174"/>
      <c r="B836" s="214" t="s">
        <v>700</v>
      </c>
      <c r="C836" s="555"/>
      <c r="D836" s="555"/>
      <c r="E836" s="555"/>
      <c r="F836" s="556"/>
      <c r="G836" s="178"/>
      <c r="H836" s="181"/>
    </row>
    <row r="837" spans="1:8" s="180" customFormat="1" ht="18" customHeight="1" x14ac:dyDescent="0.25">
      <c r="A837" s="174"/>
      <c r="B837" s="214" t="s">
        <v>701</v>
      </c>
      <c r="C837" s="555"/>
      <c r="D837" s="555"/>
      <c r="E837" s="555"/>
      <c r="F837" s="556"/>
      <c r="G837" s="178"/>
      <c r="H837" s="181"/>
    </row>
    <row r="838" spans="1:8" s="180" customFormat="1" ht="18" customHeight="1" x14ac:dyDescent="0.25">
      <c r="A838" s="174"/>
      <c r="B838" s="214" t="s">
        <v>668</v>
      </c>
      <c r="C838" s="555"/>
      <c r="D838" s="555"/>
      <c r="E838" s="555"/>
      <c r="F838" s="556"/>
      <c r="G838" s="178"/>
      <c r="H838" s="181"/>
    </row>
    <row r="839" spans="1:8" s="180" customFormat="1" ht="18" customHeight="1" x14ac:dyDescent="0.25">
      <c r="A839" s="174"/>
      <c r="B839" s="214" t="s">
        <v>836</v>
      </c>
      <c r="C839" s="555"/>
      <c r="D839" s="555"/>
      <c r="E839" s="555"/>
      <c r="F839" s="556"/>
      <c r="G839" s="178"/>
      <c r="H839" s="181"/>
    </row>
    <row r="840" spans="1:8" s="180" customFormat="1" ht="18" customHeight="1" x14ac:dyDescent="0.25">
      <c r="A840" s="174"/>
      <c r="B840" s="214" t="s">
        <v>669</v>
      </c>
      <c r="C840" s="555"/>
      <c r="D840" s="555"/>
      <c r="E840" s="555"/>
      <c r="F840" s="556"/>
      <c r="G840" s="178"/>
      <c r="H840" s="181"/>
    </row>
    <row r="841" spans="1:8" s="180" customFormat="1" ht="18" customHeight="1" x14ac:dyDescent="0.25">
      <c r="A841" s="174"/>
      <c r="B841" s="214" t="s">
        <v>670</v>
      </c>
      <c r="C841" s="555"/>
      <c r="D841" s="555"/>
      <c r="E841" s="555"/>
      <c r="F841" s="556"/>
      <c r="G841" s="178"/>
      <c r="H841" s="181"/>
    </row>
    <row r="842" spans="1:8" s="180" customFormat="1" ht="18" customHeight="1" x14ac:dyDescent="0.25">
      <c r="A842" s="174"/>
      <c r="B842" s="214" t="s">
        <v>837</v>
      </c>
      <c r="C842" s="555"/>
      <c r="D842" s="555"/>
      <c r="E842" s="555"/>
      <c r="F842" s="556"/>
      <c r="G842" s="178"/>
      <c r="H842" s="181"/>
    </row>
    <row r="843" spans="1:8" s="180" customFormat="1" ht="18" customHeight="1" x14ac:dyDescent="0.25">
      <c r="A843" s="174"/>
      <c r="B843" s="214" t="s">
        <v>702</v>
      </c>
      <c r="C843" s="555"/>
      <c r="D843" s="555"/>
      <c r="E843" s="555"/>
      <c r="F843" s="556"/>
      <c r="G843" s="178"/>
      <c r="H843" s="181"/>
    </row>
    <row r="844" spans="1:8" s="180" customFormat="1" ht="18" customHeight="1" x14ac:dyDescent="0.25">
      <c r="A844" s="174"/>
      <c r="B844" s="214" t="s">
        <v>703</v>
      </c>
      <c r="C844" s="555"/>
      <c r="D844" s="555"/>
      <c r="E844" s="555"/>
      <c r="F844" s="556"/>
      <c r="G844" s="178"/>
      <c r="H844" s="181"/>
    </row>
    <row r="845" spans="1:8" s="180" customFormat="1" ht="18" customHeight="1" x14ac:dyDescent="0.25">
      <c r="A845" s="174"/>
      <c r="B845" s="214" t="s">
        <v>704</v>
      </c>
      <c r="C845" s="555"/>
      <c r="D845" s="555"/>
      <c r="E845" s="555"/>
      <c r="F845" s="556"/>
      <c r="G845" s="178"/>
      <c r="H845" s="181"/>
    </row>
    <row r="846" spans="1:8" s="180" customFormat="1" ht="18" customHeight="1" x14ac:dyDescent="0.25">
      <c r="A846" s="174"/>
      <c r="B846" s="214" t="s">
        <v>838</v>
      </c>
      <c r="C846" s="555"/>
      <c r="D846" s="555"/>
      <c r="E846" s="555"/>
      <c r="F846" s="556"/>
      <c r="G846" s="178"/>
      <c r="H846" s="181"/>
    </row>
    <row r="847" spans="1:8" s="180" customFormat="1" ht="18" customHeight="1" x14ac:dyDescent="0.25">
      <c r="A847" s="174"/>
      <c r="B847" s="214" t="s">
        <v>705</v>
      </c>
      <c r="C847" s="555"/>
      <c r="D847" s="555"/>
      <c r="E847" s="555"/>
      <c r="F847" s="556"/>
      <c r="G847" s="178"/>
      <c r="H847" s="181"/>
    </row>
    <row r="848" spans="1:8" s="180" customFormat="1" ht="18" customHeight="1" x14ac:dyDescent="0.25">
      <c r="A848" s="174"/>
      <c r="B848" s="214" t="s">
        <v>671</v>
      </c>
      <c r="C848" s="555"/>
      <c r="D848" s="555"/>
      <c r="E848" s="555"/>
      <c r="F848" s="556"/>
      <c r="G848" s="178"/>
      <c r="H848" s="181"/>
    </row>
    <row r="849" spans="1:8" s="180" customFormat="1" ht="18" customHeight="1" x14ac:dyDescent="0.25">
      <c r="A849" s="174"/>
      <c r="B849" s="214" t="s">
        <v>672</v>
      </c>
      <c r="C849" s="555"/>
      <c r="D849" s="555"/>
      <c r="E849" s="555"/>
      <c r="F849" s="556"/>
      <c r="G849" s="178"/>
      <c r="H849" s="181"/>
    </row>
    <row r="850" spans="1:8" s="180" customFormat="1" ht="18" customHeight="1" x14ac:dyDescent="0.25">
      <c r="A850" s="174"/>
      <c r="B850" s="214" t="s">
        <v>839</v>
      </c>
      <c r="C850" s="555"/>
      <c r="D850" s="555"/>
      <c r="E850" s="555"/>
      <c r="F850" s="556"/>
      <c r="G850" s="178"/>
      <c r="H850" s="181"/>
    </row>
    <row r="851" spans="1:8" s="180" customFormat="1" ht="18" customHeight="1" x14ac:dyDescent="0.25">
      <c r="A851" s="174"/>
      <c r="B851" s="214" t="s">
        <v>706</v>
      </c>
      <c r="C851" s="555"/>
      <c r="D851" s="555"/>
      <c r="E851" s="555"/>
      <c r="F851" s="556"/>
      <c r="G851" s="178"/>
      <c r="H851" s="181"/>
    </row>
    <row r="852" spans="1:8" s="180" customFormat="1" ht="18" customHeight="1" x14ac:dyDescent="0.25">
      <c r="A852" s="174"/>
      <c r="B852" s="214" t="s">
        <v>673</v>
      </c>
      <c r="C852" s="555"/>
      <c r="D852" s="555"/>
      <c r="E852" s="555"/>
      <c r="F852" s="556"/>
      <c r="G852" s="178"/>
      <c r="H852" s="181"/>
    </row>
    <row r="853" spans="1:8" s="180" customFormat="1" ht="18" customHeight="1" x14ac:dyDescent="0.25">
      <c r="A853" s="174"/>
      <c r="B853" s="214" t="s">
        <v>674</v>
      </c>
      <c r="C853" s="555"/>
      <c r="D853" s="555"/>
      <c r="E853" s="555"/>
      <c r="F853" s="556"/>
      <c r="G853" s="178"/>
      <c r="H853" s="181"/>
    </row>
    <row r="854" spans="1:8" s="180" customFormat="1" ht="18" customHeight="1" x14ac:dyDescent="0.25">
      <c r="A854" s="174"/>
      <c r="B854" s="214" t="s">
        <v>707</v>
      </c>
      <c r="C854" s="555"/>
      <c r="D854" s="555"/>
      <c r="E854" s="555"/>
      <c r="F854" s="556"/>
      <c r="G854" s="178"/>
      <c r="H854" s="181"/>
    </row>
    <row r="855" spans="1:8" s="180" customFormat="1" ht="18" customHeight="1" x14ac:dyDescent="0.25">
      <c r="A855" s="174"/>
      <c r="B855" s="214" t="s">
        <v>675</v>
      </c>
      <c r="C855" s="555"/>
      <c r="D855" s="555"/>
      <c r="E855" s="555"/>
      <c r="F855" s="556"/>
      <c r="G855" s="178"/>
      <c r="H855" s="181"/>
    </row>
    <row r="856" spans="1:8" s="180" customFormat="1" ht="18" customHeight="1" x14ac:dyDescent="0.25">
      <c r="A856" s="174"/>
      <c r="B856" s="214" t="s">
        <v>840</v>
      </c>
      <c r="C856" s="555"/>
      <c r="D856" s="555"/>
      <c r="E856" s="555"/>
      <c r="F856" s="556"/>
      <c r="G856" s="178"/>
      <c r="H856" s="181"/>
    </row>
    <row r="857" spans="1:8" s="180" customFormat="1" ht="18" customHeight="1" x14ac:dyDescent="0.25">
      <c r="A857" s="174"/>
      <c r="B857" s="214" t="s">
        <v>676</v>
      </c>
      <c r="C857" s="555"/>
      <c r="D857" s="555"/>
      <c r="E857" s="555"/>
      <c r="F857" s="556"/>
      <c r="G857" s="178"/>
      <c r="H857" s="181"/>
    </row>
    <row r="858" spans="1:8" s="180" customFormat="1" ht="18" customHeight="1" x14ac:dyDescent="0.25">
      <c r="A858" s="174"/>
      <c r="B858" s="214" t="s">
        <v>841</v>
      </c>
      <c r="C858" s="555"/>
      <c r="D858" s="555"/>
      <c r="E858" s="555"/>
      <c r="F858" s="556"/>
      <c r="G858" s="178"/>
      <c r="H858" s="181"/>
    </row>
    <row r="859" spans="1:8" s="180" customFormat="1" ht="18" customHeight="1" x14ac:dyDescent="0.25">
      <c r="A859" s="174"/>
      <c r="B859" s="214" t="s">
        <v>1804</v>
      </c>
      <c r="C859" s="555"/>
      <c r="D859" s="555"/>
      <c r="E859" s="555"/>
      <c r="F859" s="556"/>
      <c r="G859" s="178"/>
      <c r="H859" s="181"/>
    </row>
    <row r="860" spans="1:8" s="180" customFormat="1" ht="18" customHeight="1" x14ac:dyDescent="0.25">
      <c r="A860" s="174"/>
      <c r="B860" s="214" t="s">
        <v>677</v>
      </c>
      <c r="C860" s="555"/>
      <c r="D860" s="555"/>
      <c r="E860" s="555"/>
      <c r="F860" s="556"/>
      <c r="G860" s="178"/>
      <c r="H860" s="181"/>
    </row>
    <row r="861" spans="1:8" s="180" customFormat="1" ht="18" customHeight="1" x14ac:dyDescent="0.25">
      <c r="A861" s="174"/>
      <c r="B861" s="214" t="s">
        <v>842</v>
      </c>
      <c r="C861" s="555"/>
      <c r="D861" s="555"/>
      <c r="E861" s="555"/>
      <c r="F861" s="556"/>
      <c r="G861" s="178"/>
      <c r="H861" s="181"/>
    </row>
    <row r="862" spans="1:8" s="180" customFormat="1" ht="18" customHeight="1" x14ac:dyDescent="0.25">
      <c r="A862" s="174"/>
      <c r="B862" s="214" t="s">
        <v>708</v>
      </c>
      <c r="C862" s="555"/>
      <c r="D862" s="555"/>
      <c r="E862" s="555"/>
      <c r="F862" s="556"/>
      <c r="G862" s="178"/>
      <c r="H862" s="181"/>
    </row>
    <row r="863" spans="1:8" s="180" customFormat="1" ht="18" customHeight="1" x14ac:dyDescent="0.25">
      <c r="A863" s="174"/>
      <c r="B863" s="214" t="s">
        <v>843</v>
      </c>
      <c r="C863" s="555"/>
      <c r="D863" s="555"/>
      <c r="E863" s="555"/>
      <c r="F863" s="556"/>
      <c r="G863" s="178"/>
      <c r="H863" s="181"/>
    </row>
    <row r="864" spans="1:8" s="180" customFormat="1" ht="18" customHeight="1" x14ac:dyDescent="0.25">
      <c r="A864" s="174"/>
      <c r="B864" s="214" t="s">
        <v>844</v>
      </c>
      <c r="C864" s="555"/>
      <c r="D864" s="555"/>
      <c r="E864" s="555"/>
      <c r="F864" s="556"/>
      <c r="G864" s="178"/>
      <c r="H864" s="181"/>
    </row>
    <row r="865" spans="1:8" s="180" customFormat="1" ht="18" customHeight="1" x14ac:dyDescent="0.25">
      <c r="A865" s="174"/>
      <c r="B865" s="214" t="s">
        <v>1805</v>
      </c>
      <c r="C865" s="555"/>
      <c r="D865" s="555"/>
      <c r="E865" s="555"/>
      <c r="F865" s="556"/>
      <c r="G865" s="178"/>
      <c r="H865" s="181"/>
    </row>
    <row r="866" spans="1:8" s="180" customFormat="1" ht="18" customHeight="1" x14ac:dyDescent="0.25">
      <c r="A866" s="174"/>
      <c r="B866" s="214" t="s">
        <v>845</v>
      </c>
      <c r="C866" s="555"/>
      <c r="D866" s="555"/>
      <c r="E866" s="555"/>
      <c r="F866" s="556"/>
      <c r="G866" s="178"/>
      <c r="H866" s="181"/>
    </row>
    <row r="867" spans="1:8" s="180" customFormat="1" ht="18" customHeight="1" x14ac:dyDescent="0.25">
      <c r="A867" s="174"/>
      <c r="B867" s="214" t="s">
        <v>709</v>
      </c>
      <c r="C867" s="555"/>
      <c r="D867" s="555"/>
      <c r="E867" s="555"/>
      <c r="F867" s="556"/>
      <c r="G867" s="178"/>
      <c r="H867" s="181"/>
    </row>
    <row r="868" spans="1:8" s="180" customFormat="1" ht="18" customHeight="1" x14ac:dyDescent="0.25">
      <c r="A868" s="174"/>
      <c r="B868" s="214" t="s">
        <v>678</v>
      </c>
      <c r="C868" s="555"/>
      <c r="D868" s="555"/>
      <c r="E868" s="555"/>
      <c r="F868" s="556"/>
      <c r="G868" s="178"/>
      <c r="H868" s="181"/>
    </row>
    <row r="869" spans="1:8" s="180" customFormat="1" ht="18" customHeight="1" x14ac:dyDescent="0.25">
      <c r="A869" s="174"/>
      <c r="B869" s="214" t="s">
        <v>846</v>
      </c>
      <c r="C869" s="555"/>
      <c r="D869" s="555"/>
      <c r="E869" s="555"/>
      <c r="F869" s="556"/>
      <c r="G869" s="178"/>
      <c r="H869" s="181"/>
    </row>
    <row r="870" spans="1:8" s="180" customFormat="1" ht="18" customHeight="1" x14ac:dyDescent="0.25">
      <c r="A870" s="174"/>
      <c r="B870" s="214" t="s">
        <v>1792</v>
      </c>
      <c r="C870" s="555"/>
      <c r="D870" s="555"/>
      <c r="E870" s="555"/>
      <c r="F870" s="556"/>
      <c r="G870" s="178"/>
      <c r="H870" s="181"/>
    </row>
    <row r="871" spans="1:8" s="180" customFormat="1" ht="18" customHeight="1" x14ac:dyDescent="0.25">
      <c r="A871" s="174"/>
      <c r="B871" s="214" t="s">
        <v>710</v>
      </c>
      <c r="C871" s="555"/>
      <c r="D871" s="555"/>
      <c r="E871" s="555"/>
      <c r="F871" s="556"/>
      <c r="G871" s="178"/>
      <c r="H871" s="181"/>
    </row>
    <row r="872" spans="1:8" s="180" customFormat="1" ht="18" customHeight="1" x14ac:dyDescent="0.25">
      <c r="A872" s="174"/>
      <c r="B872" s="214" t="s">
        <v>711</v>
      </c>
      <c r="C872" s="555"/>
      <c r="D872" s="555"/>
      <c r="E872" s="555"/>
      <c r="F872" s="556"/>
      <c r="G872" s="178"/>
      <c r="H872" s="181"/>
    </row>
    <row r="873" spans="1:8" s="180" customFormat="1" ht="18" customHeight="1" x14ac:dyDescent="0.25">
      <c r="A873" s="174"/>
      <c r="B873" s="214" t="s">
        <v>679</v>
      </c>
      <c r="C873" s="555"/>
      <c r="D873" s="555"/>
      <c r="E873" s="555"/>
      <c r="F873" s="556"/>
      <c r="G873" s="178"/>
      <c r="H873" s="181"/>
    </row>
    <row r="874" spans="1:8" s="180" customFormat="1" ht="18" customHeight="1" x14ac:dyDescent="0.25">
      <c r="A874" s="174"/>
      <c r="B874" s="214" t="s">
        <v>847</v>
      </c>
      <c r="C874" s="555"/>
      <c r="D874" s="555"/>
      <c r="E874" s="555"/>
      <c r="F874" s="556"/>
      <c r="G874" s="178"/>
      <c r="H874" s="181"/>
    </row>
    <row r="875" spans="1:8" s="180" customFormat="1" ht="18" customHeight="1" x14ac:dyDescent="0.25">
      <c r="A875" s="174"/>
      <c r="B875" s="214" t="s">
        <v>680</v>
      </c>
      <c r="C875" s="555"/>
      <c r="D875" s="555"/>
      <c r="E875" s="555"/>
      <c r="F875" s="556"/>
      <c r="G875" s="178"/>
      <c r="H875" s="181"/>
    </row>
    <row r="876" spans="1:8" s="180" customFormat="1" ht="18" customHeight="1" x14ac:dyDescent="0.25">
      <c r="A876" s="174"/>
      <c r="B876" s="214" t="s">
        <v>848</v>
      </c>
      <c r="C876" s="555"/>
      <c r="D876" s="555"/>
      <c r="E876" s="555"/>
      <c r="F876" s="556"/>
      <c r="G876" s="178"/>
      <c r="H876" s="181"/>
    </row>
    <row r="877" spans="1:8" s="180" customFormat="1" ht="18" customHeight="1" x14ac:dyDescent="0.25">
      <c r="A877" s="174"/>
      <c r="B877" s="214" t="s">
        <v>681</v>
      </c>
      <c r="C877" s="555"/>
      <c r="D877" s="555"/>
      <c r="E877" s="555"/>
      <c r="F877" s="556"/>
      <c r="G877" s="178"/>
      <c r="H877" s="181"/>
    </row>
    <row r="878" spans="1:8" s="180" customFormat="1" ht="18" customHeight="1" x14ac:dyDescent="0.25">
      <c r="A878" s="174"/>
      <c r="B878" s="214" t="s">
        <v>712</v>
      </c>
      <c r="C878" s="555"/>
      <c r="D878" s="555"/>
      <c r="E878" s="555"/>
      <c r="F878" s="556"/>
      <c r="G878" s="178"/>
      <c r="H878" s="181"/>
    </row>
    <row r="879" spans="1:8" s="180" customFormat="1" ht="18" customHeight="1" x14ac:dyDescent="0.25">
      <c r="A879" s="174"/>
      <c r="B879" s="214" t="s">
        <v>713</v>
      </c>
      <c r="C879" s="555"/>
      <c r="D879" s="555"/>
      <c r="E879" s="555"/>
      <c r="F879" s="556"/>
      <c r="G879" s="178"/>
      <c r="H879" s="181"/>
    </row>
    <row r="880" spans="1:8" s="180" customFormat="1" ht="18" customHeight="1" x14ac:dyDescent="0.25">
      <c r="A880" s="174"/>
      <c r="B880" s="214" t="s">
        <v>714</v>
      </c>
      <c r="C880" s="555"/>
      <c r="D880" s="555"/>
      <c r="E880" s="555"/>
      <c r="F880" s="556"/>
      <c r="G880" s="178"/>
      <c r="H880" s="181"/>
    </row>
    <row r="881" spans="1:8" s="180" customFormat="1" ht="18" customHeight="1" x14ac:dyDescent="0.25">
      <c r="A881" s="174"/>
      <c r="B881" s="214" t="s">
        <v>682</v>
      </c>
      <c r="C881" s="555"/>
      <c r="D881" s="555"/>
      <c r="E881" s="555"/>
      <c r="F881" s="556"/>
      <c r="G881" s="178"/>
      <c r="H881" s="181"/>
    </row>
    <row r="882" spans="1:8" s="180" customFormat="1" ht="18" customHeight="1" x14ac:dyDescent="0.25">
      <c r="A882" s="174"/>
      <c r="B882" s="214" t="s">
        <v>849</v>
      </c>
      <c r="C882" s="555"/>
      <c r="D882" s="555"/>
      <c r="E882" s="555"/>
      <c r="F882" s="556"/>
      <c r="G882" s="178"/>
      <c r="H882" s="181"/>
    </row>
    <row r="883" spans="1:8" s="180" customFormat="1" ht="18" customHeight="1" x14ac:dyDescent="0.25">
      <c r="A883" s="174"/>
      <c r="B883" s="214" t="s">
        <v>715</v>
      </c>
      <c r="C883" s="555"/>
      <c r="D883" s="555"/>
      <c r="E883" s="555"/>
      <c r="F883" s="556"/>
      <c r="G883" s="178"/>
      <c r="H883" s="181"/>
    </row>
    <row r="884" spans="1:8" s="180" customFormat="1" ht="18" customHeight="1" x14ac:dyDescent="0.25">
      <c r="A884" s="174"/>
      <c r="B884" s="214" t="s">
        <v>716</v>
      </c>
      <c r="C884" s="555"/>
      <c r="D884" s="555"/>
      <c r="E884" s="555"/>
      <c r="F884" s="556"/>
      <c r="G884" s="178"/>
      <c r="H884" s="181"/>
    </row>
    <row r="885" spans="1:8" s="180" customFormat="1" ht="18" customHeight="1" x14ac:dyDescent="0.25">
      <c r="A885" s="174"/>
      <c r="B885" s="214" t="s">
        <v>683</v>
      </c>
      <c r="C885" s="555"/>
      <c r="D885" s="555"/>
      <c r="E885" s="555"/>
      <c r="F885" s="556"/>
      <c r="G885" s="178"/>
      <c r="H885" s="181"/>
    </row>
    <row r="886" spans="1:8" s="180" customFormat="1" ht="18" customHeight="1" x14ac:dyDescent="0.25">
      <c r="A886" s="174"/>
      <c r="B886" s="214" t="s">
        <v>717</v>
      </c>
      <c r="C886" s="555"/>
      <c r="D886" s="555"/>
      <c r="E886" s="555"/>
      <c r="F886" s="556"/>
      <c r="G886" s="178"/>
      <c r="H886" s="181"/>
    </row>
    <row r="887" spans="1:8" s="180" customFormat="1" ht="18" customHeight="1" x14ac:dyDescent="0.25">
      <c r="A887" s="174"/>
      <c r="B887" s="214" t="s">
        <v>850</v>
      </c>
      <c r="C887" s="555"/>
      <c r="D887" s="555"/>
      <c r="E887" s="555"/>
      <c r="F887" s="556"/>
      <c r="G887" s="178"/>
      <c r="H887" s="181"/>
    </row>
    <row r="888" spans="1:8" s="180" customFormat="1" ht="18" customHeight="1" x14ac:dyDescent="0.25">
      <c r="A888" s="174"/>
      <c r="B888" s="214" t="s">
        <v>851</v>
      </c>
      <c r="C888" s="555"/>
      <c r="D888" s="555"/>
      <c r="E888" s="555"/>
      <c r="F888" s="556"/>
      <c r="G888" s="178"/>
      <c r="H888" s="181"/>
    </row>
    <row r="889" spans="1:8" s="180" customFormat="1" ht="18" customHeight="1" x14ac:dyDescent="0.25">
      <c r="A889" s="174"/>
      <c r="B889" s="214" t="s">
        <v>684</v>
      </c>
      <c r="C889" s="555"/>
      <c r="D889" s="555"/>
      <c r="E889" s="555"/>
      <c r="F889" s="556"/>
      <c r="G889" s="178"/>
      <c r="H889" s="181"/>
    </row>
    <row r="890" spans="1:8" s="180" customFormat="1" ht="18" customHeight="1" x14ac:dyDescent="0.25">
      <c r="A890" s="174"/>
      <c r="B890" s="214" t="s">
        <v>718</v>
      </c>
      <c r="C890" s="555"/>
      <c r="D890" s="555"/>
      <c r="E890" s="555"/>
      <c r="F890" s="556"/>
      <c r="G890" s="178"/>
      <c r="H890" s="181"/>
    </row>
    <row r="891" spans="1:8" s="180" customFormat="1" ht="18" customHeight="1" x14ac:dyDescent="0.25">
      <c r="A891" s="174"/>
      <c r="B891" s="214" t="s">
        <v>685</v>
      </c>
      <c r="C891" s="555"/>
      <c r="D891" s="555"/>
      <c r="E891" s="555"/>
      <c r="F891" s="556"/>
      <c r="G891" s="178"/>
      <c r="H891" s="181"/>
    </row>
    <row r="892" spans="1:8" s="180" customFormat="1" ht="18" customHeight="1" x14ac:dyDescent="0.25">
      <c r="A892" s="174"/>
      <c r="B892" s="214" t="s">
        <v>686</v>
      </c>
      <c r="C892" s="555"/>
      <c r="D892" s="555"/>
      <c r="E892" s="555"/>
      <c r="F892" s="556"/>
      <c r="G892" s="178"/>
      <c r="H892" s="181"/>
    </row>
    <row r="893" spans="1:8" s="180" customFormat="1" ht="18" customHeight="1" x14ac:dyDescent="0.25">
      <c r="A893" s="174"/>
      <c r="B893" s="214" t="s">
        <v>687</v>
      </c>
      <c r="C893" s="555"/>
      <c r="D893" s="555"/>
      <c r="E893" s="555"/>
      <c r="F893" s="556"/>
      <c r="G893" s="178"/>
      <c r="H893" s="181"/>
    </row>
    <row r="894" spans="1:8" s="180" customFormat="1" ht="18" customHeight="1" x14ac:dyDescent="0.25">
      <c r="A894" s="174"/>
      <c r="B894" s="214" t="s">
        <v>688</v>
      </c>
      <c r="C894" s="555"/>
      <c r="D894" s="555"/>
      <c r="E894" s="555"/>
      <c r="F894" s="556"/>
      <c r="G894" s="178"/>
      <c r="H894" s="181"/>
    </row>
    <row r="895" spans="1:8" s="180" customFormat="1" ht="18" customHeight="1" x14ac:dyDescent="0.25">
      <c r="A895" s="174"/>
      <c r="B895" s="214" t="s">
        <v>719</v>
      </c>
      <c r="C895" s="555"/>
      <c r="D895" s="555"/>
      <c r="E895" s="555"/>
      <c r="F895" s="556"/>
      <c r="G895" s="178"/>
      <c r="H895" s="181"/>
    </row>
    <row r="896" spans="1:8" s="180" customFormat="1" ht="18" customHeight="1" x14ac:dyDescent="0.25">
      <c r="A896" s="174"/>
      <c r="B896" s="214" t="s">
        <v>720</v>
      </c>
      <c r="C896" s="555"/>
      <c r="D896" s="555"/>
      <c r="E896" s="555"/>
      <c r="F896" s="556"/>
      <c r="G896" s="178"/>
      <c r="H896" s="181"/>
    </row>
    <row r="897" spans="1:8" s="180" customFormat="1" ht="18" customHeight="1" x14ac:dyDescent="0.25">
      <c r="A897" s="174"/>
      <c r="B897" s="214" t="s">
        <v>689</v>
      </c>
      <c r="C897" s="555"/>
      <c r="D897" s="555"/>
      <c r="E897" s="555"/>
      <c r="F897" s="556"/>
      <c r="G897" s="178"/>
      <c r="H897" s="181"/>
    </row>
    <row r="898" spans="1:8" s="180" customFormat="1" ht="18" customHeight="1" x14ac:dyDescent="0.25">
      <c r="A898" s="174"/>
      <c r="B898" s="214" t="s">
        <v>852</v>
      </c>
      <c r="C898" s="555"/>
      <c r="D898" s="555"/>
      <c r="E898" s="555"/>
      <c r="F898" s="556"/>
      <c r="G898" s="178"/>
      <c r="H898" s="181"/>
    </row>
    <row r="899" spans="1:8" s="180" customFormat="1" ht="18" customHeight="1" x14ac:dyDescent="0.25">
      <c r="A899" s="174"/>
      <c r="B899" s="214" t="s">
        <v>690</v>
      </c>
      <c r="C899" s="555"/>
      <c r="D899" s="555"/>
      <c r="E899" s="555"/>
      <c r="F899" s="556"/>
      <c r="G899" s="178"/>
      <c r="H899" s="181"/>
    </row>
    <row r="900" spans="1:8" s="180" customFormat="1" ht="18" customHeight="1" x14ac:dyDescent="0.25">
      <c r="A900" s="174"/>
      <c r="B900" s="214" t="s">
        <v>691</v>
      </c>
      <c r="C900" s="555"/>
      <c r="D900" s="555"/>
      <c r="E900" s="555"/>
      <c r="F900" s="556"/>
      <c r="G900" s="178"/>
      <c r="H900" s="181"/>
    </row>
    <row r="901" spans="1:8" s="180" customFormat="1" ht="18" customHeight="1" x14ac:dyDescent="0.25">
      <c r="A901" s="174"/>
      <c r="B901" s="214" t="s">
        <v>853</v>
      </c>
      <c r="C901" s="555"/>
      <c r="D901" s="555"/>
      <c r="E901" s="555"/>
      <c r="F901" s="556"/>
      <c r="G901" s="178"/>
      <c r="H901" s="181"/>
    </row>
    <row r="902" spans="1:8" s="180" customFormat="1" ht="18" customHeight="1" x14ac:dyDescent="0.25">
      <c r="A902" s="174"/>
      <c r="B902" s="214" t="s">
        <v>692</v>
      </c>
      <c r="C902" s="555"/>
      <c r="D902" s="555"/>
      <c r="E902" s="555"/>
      <c r="F902" s="556"/>
      <c r="G902" s="178"/>
      <c r="H902" s="181"/>
    </row>
    <row r="903" spans="1:8" s="180" customFormat="1" ht="18" customHeight="1" x14ac:dyDescent="0.25">
      <c r="A903" s="174"/>
      <c r="B903" s="214" t="s">
        <v>693</v>
      </c>
      <c r="C903" s="555"/>
      <c r="D903" s="555"/>
      <c r="E903" s="555"/>
      <c r="F903" s="556"/>
      <c r="G903" s="178"/>
      <c r="H903" s="181"/>
    </row>
    <row r="904" spans="1:8" s="180" customFormat="1" ht="18" customHeight="1" x14ac:dyDescent="0.25">
      <c r="A904" s="174"/>
      <c r="B904" s="214"/>
      <c r="C904" s="555"/>
      <c r="D904" s="555"/>
      <c r="E904" s="555"/>
      <c r="F904" s="556"/>
      <c r="G904" s="178"/>
      <c r="H904" s="181"/>
    </row>
    <row r="905" spans="1:8" s="180" customFormat="1" ht="18" customHeight="1" x14ac:dyDescent="0.25">
      <c r="A905" s="174"/>
      <c r="B905" s="214"/>
      <c r="C905" s="334"/>
      <c r="D905" s="335"/>
      <c r="E905" s="335"/>
      <c r="F905" s="336"/>
      <c r="G905" s="178"/>
      <c r="H905" s="181"/>
    </row>
    <row r="906" spans="1:8" s="180" customFormat="1" ht="18" customHeight="1" x14ac:dyDescent="0.25">
      <c r="A906" s="174"/>
      <c r="B906" s="214"/>
      <c r="C906" s="557"/>
      <c r="D906" s="558"/>
      <c r="E906" s="558"/>
      <c r="F906" s="559"/>
      <c r="G906" s="178"/>
      <c r="H906" s="181"/>
    </row>
    <row r="907" spans="1:8" s="180" customFormat="1" ht="18" customHeight="1" x14ac:dyDescent="0.25">
      <c r="A907" s="174"/>
      <c r="B907" s="214"/>
      <c r="C907" s="557"/>
      <c r="D907" s="558"/>
      <c r="E907" s="558"/>
      <c r="F907" s="559"/>
      <c r="G907" s="178"/>
      <c r="H907" s="181"/>
    </row>
    <row r="908" spans="1:8" s="180" customFormat="1" ht="18" customHeight="1" x14ac:dyDescent="0.25">
      <c r="A908" s="174"/>
      <c r="B908" s="214"/>
      <c r="C908" s="555"/>
      <c r="D908" s="555"/>
      <c r="E908" s="555"/>
      <c r="F908" s="556"/>
      <c r="G908" s="178"/>
      <c r="H908" s="181"/>
    </row>
    <row r="909" spans="1:8" s="180" customFormat="1" ht="18" customHeight="1" x14ac:dyDescent="0.25">
      <c r="A909" s="174"/>
      <c r="B909" s="580" t="s">
        <v>639</v>
      </c>
      <c r="C909" s="581"/>
      <c r="D909" s="581"/>
      <c r="E909" s="581"/>
      <c r="F909" s="582"/>
      <c r="G909" s="178"/>
      <c r="H909" s="181"/>
    </row>
    <row r="910" spans="1:8" s="180" customFormat="1" ht="18" customHeight="1" x14ac:dyDescent="0.25">
      <c r="A910" s="174"/>
      <c r="B910" s="205" t="s">
        <v>638</v>
      </c>
      <c r="C910" s="206" t="s">
        <v>574</v>
      </c>
      <c r="D910" s="207" t="s">
        <v>641</v>
      </c>
      <c r="E910" s="585" t="s">
        <v>589</v>
      </c>
      <c r="F910" s="586"/>
      <c r="G910" s="178"/>
      <c r="H910" s="181"/>
    </row>
    <row r="911" spans="1:8" s="180" customFormat="1" ht="18" customHeight="1" x14ac:dyDescent="0.25">
      <c r="A911" s="174"/>
      <c r="B911" s="234" t="s">
        <v>549</v>
      </c>
      <c r="C911" s="235" t="s">
        <v>590</v>
      </c>
      <c r="D911" s="268" t="s">
        <v>550</v>
      </c>
      <c r="E911" s="652" t="s">
        <v>622</v>
      </c>
      <c r="F911" s="653"/>
      <c r="G911" s="178"/>
      <c r="H911" s="181"/>
    </row>
    <row r="912" spans="1:8" s="180" customFormat="1" ht="13.95" customHeight="1" x14ac:dyDescent="0.25">
      <c r="A912" s="174"/>
      <c r="B912" s="337"/>
      <c r="C912" s="338"/>
      <c r="D912" s="337"/>
      <c r="E912" s="339"/>
      <c r="F912" s="339"/>
      <c r="G912" s="178"/>
      <c r="H912" s="181"/>
    </row>
    <row r="913" spans="1:8" s="180" customFormat="1" ht="25.2" customHeight="1" x14ac:dyDescent="0.25">
      <c r="A913" s="174"/>
      <c r="B913" s="414" t="s">
        <v>586</v>
      </c>
      <c r="C913" s="414"/>
      <c r="D913" s="410"/>
      <c r="E913" s="411"/>
      <c r="F913" s="410"/>
      <c r="G913" s="178"/>
      <c r="H913" s="181"/>
    </row>
    <row r="914" spans="1:8" s="213" customFormat="1" ht="13.95" customHeight="1" x14ac:dyDescent="0.25">
      <c r="A914" s="211"/>
      <c r="B914" s="220"/>
      <c r="C914" s="219"/>
      <c r="D914" s="219"/>
      <c r="E914" s="219"/>
      <c r="F914" s="211"/>
      <c r="G914" s="178"/>
      <c r="H914" s="181"/>
    </row>
    <row r="915" spans="1:8" s="180" customFormat="1" ht="31.95" customHeight="1" x14ac:dyDescent="0.25">
      <c r="A915" s="174"/>
      <c r="B915" s="200" t="s">
        <v>548</v>
      </c>
      <c r="C915" s="562" t="s">
        <v>1773</v>
      </c>
      <c r="D915" s="562"/>
      <c r="E915" s="562"/>
      <c r="F915" s="563"/>
      <c r="G915" s="178"/>
      <c r="H915" s="181"/>
    </row>
    <row r="916" spans="1:8" s="180" customFormat="1" ht="19.95" customHeight="1" x14ac:dyDescent="0.25">
      <c r="A916" s="174"/>
      <c r="B916" s="201" t="s">
        <v>547</v>
      </c>
      <c r="C916" s="564" t="s">
        <v>854</v>
      </c>
      <c r="D916" s="564"/>
      <c r="E916" s="564"/>
      <c r="F916" s="565"/>
      <c r="G916" s="178"/>
      <c r="H916" s="181"/>
    </row>
    <row r="917" spans="1:8" s="180" customFormat="1" ht="43.95" customHeight="1" x14ac:dyDescent="0.25">
      <c r="A917" s="174"/>
      <c r="B917" s="214" t="s">
        <v>595</v>
      </c>
      <c r="C917" s="566" t="s">
        <v>1790</v>
      </c>
      <c r="D917" s="566"/>
      <c r="E917" s="566"/>
      <c r="F917" s="567"/>
      <c r="G917" s="178"/>
      <c r="H917" s="181"/>
    </row>
    <row r="918" spans="1:8" s="180" customFormat="1" ht="18" customHeight="1" x14ac:dyDescent="0.25">
      <c r="A918" s="174"/>
      <c r="B918" s="580" t="s">
        <v>639</v>
      </c>
      <c r="C918" s="581"/>
      <c r="D918" s="581"/>
      <c r="E918" s="581"/>
      <c r="F918" s="582"/>
      <c r="G918" s="178"/>
      <c r="H918" s="181"/>
    </row>
    <row r="919" spans="1:8" s="180" customFormat="1" ht="18" customHeight="1" x14ac:dyDescent="0.25">
      <c r="A919" s="174"/>
      <c r="B919" s="205" t="s">
        <v>638</v>
      </c>
      <c r="C919" s="206" t="s">
        <v>574</v>
      </c>
      <c r="D919" s="207" t="s">
        <v>641</v>
      </c>
      <c r="E919" s="568" t="s">
        <v>658</v>
      </c>
      <c r="F919" s="569"/>
      <c r="G919" s="178"/>
      <c r="H919" s="181"/>
    </row>
    <row r="920" spans="1:8" s="180" customFormat="1" ht="18" customHeight="1" x14ac:dyDescent="0.25">
      <c r="A920" s="174"/>
      <c r="B920" s="234" t="s">
        <v>549</v>
      </c>
      <c r="C920" s="235" t="s">
        <v>590</v>
      </c>
      <c r="D920" s="236" t="s">
        <v>550</v>
      </c>
      <c r="E920" s="570" t="s">
        <v>596</v>
      </c>
      <c r="F920" s="571"/>
      <c r="G920" s="178"/>
      <c r="H920" s="181"/>
    </row>
    <row r="921" spans="1:8" s="213" customFormat="1" ht="13.95" customHeight="1" x14ac:dyDescent="0.25">
      <c r="A921" s="211"/>
      <c r="B921" s="220"/>
      <c r="C921" s="219"/>
      <c r="D921" s="219"/>
      <c r="E921" s="219"/>
      <c r="F921" s="211"/>
      <c r="G921" s="178"/>
      <c r="H921" s="181"/>
    </row>
    <row r="922" spans="1:8" s="213" customFormat="1" ht="25.2" customHeight="1" x14ac:dyDescent="0.25">
      <c r="A922" s="211"/>
      <c r="B922" s="414" t="s">
        <v>767</v>
      </c>
      <c r="C922" s="414"/>
      <c r="D922" s="410"/>
      <c r="E922" s="411"/>
      <c r="F922" s="411"/>
      <c r="G922" s="178"/>
      <c r="H922" s="181"/>
    </row>
    <row r="923" spans="1:8" s="213" customFormat="1" ht="13.95" customHeight="1" x14ac:dyDescent="0.25">
      <c r="A923" s="211"/>
      <c r="B923" s="251"/>
      <c r="C923" s="252"/>
      <c r="D923" s="241"/>
      <c r="E923" s="241"/>
      <c r="F923" s="241"/>
      <c r="G923" s="178"/>
      <c r="H923" s="181"/>
    </row>
    <row r="924" spans="1:8" s="213" customFormat="1" ht="35.4" customHeight="1" x14ac:dyDescent="0.25">
      <c r="A924" s="211"/>
      <c r="B924" s="200" t="s">
        <v>548</v>
      </c>
      <c r="C924" s="572" t="s">
        <v>1774</v>
      </c>
      <c r="D924" s="572"/>
      <c r="E924" s="572"/>
      <c r="F924" s="573"/>
      <c r="G924" s="178"/>
      <c r="H924" s="181"/>
    </row>
    <row r="925" spans="1:8" s="213" customFormat="1" ht="18" customHeight="1" x14ac:dyDescent="0.25">
      <c r="A925" s="211"/>
      <c r="B925" s="201" t="s">
        <v>547</v>
      </c>
      <c r="C925" s="564" t="s">
        <v>854</v>
      </c>
      <c r="D925" s="564"/>
      <c r="E925" s="564"/>
      <c r="F925" s="565"/>
      <c r="G925" s="178"/>
      <c r="H925" s="181"/>
    </row>
    <row r="926" spans="1:8" s="213" customFormat="1" ht="18" customHeight="1" x14ac:dyDescent="0.25">
      <c r="A926" s="211"/>
      <c r="B926" s="214" t="s">
        <v>536</v>
      </c>
      <c r="C926" s="602"/>
      <c r="D926" s="602"/>
      <c r="E926" s="602"/>
      <c r="F926" s="603"/>
      <c r="G926" s="178"/>
      <c r="H926" s="181"/>
    </row>
    <row r="927" spans="1:8" s="213" customFormat="1" ht="18" customHeight="1" x14ac:dyDescent="0.25">
      <c r="A927" s="211"/>
      <c r="B927" s="214" t="s">
        <v>535</v>
      </c>
      <c r="C927" s="602"/>
      <c r="D927" s="602"/>
      <c r="E927" s="602"/>
      <c r="F927" s="603"/>
      <c r="G927" s="178"/>
      <c r="H927" s="181"/>
    </row>
    <row r="928" spans="1:8" s="213" customFormat="1" ht="18" customHeight="1" x14ac:dyDescent="0.25">
      <c r="A928" s="211"/>
      <c r="B928" s="214" t="s">
        <v>533</v>
      </c>
      <c r="C928" s="602"/>
      <c r="D928" s="602"/>
      <c r="E928" s="602"/>
      <c r="F928" s="603"/>
      <c r="G928" s="178"/>
      <c r="H928" s="181"/>
    </row>
    <row r="929" spans="1:8" s="213" customFormat="1" ht="18" customHeight="1" x14ac:dyDescent="0.25">
      <c r="A929" s="211"/>
      <c r="B929" s="214" t="s">
        <v>537</v>
      </c>
      <c r="C929" s="602"/>
      <c r="D929" s="602"/>
      <c r="E929" s="602"/>
      <c r="F929" s="603"/>
      <c r="G929" s="178"/>
      <c r="H929" s="181"/>
    </row>
    <row r="930" spans="1:8" s="213" customFormat="1" ht="18" customHeight="1" x14ac:dyDescent="0.25">
      <c r="A930" s="211"/>
      <c r="B930" s="214" t="s">
        <v>538</v>
      </c>
      <c r="C930" s="602"/>
      <c r="D930" s="602"/>
      <c r="E930" s="602"/>
      <c r="F930" s="603"/>
      <c r="G930" s="178"/>
      <c r="H930" s="181"/>
    </row>
    <row r="931" spans="1:8" s="213" customFormat="1" ht="18" customHeight="1" x14ac:dyDescent="0.25">
      <c r="A931" s="211"/>
      <c r="B931" s="214" t="s">
        <v>539</v>
      </c>
      <c r="C931" s="602"/>
      <c r="D931" s="602"/>
      <c r="E931" s="602"/>
      <c r="F931" s="603"/>
      <c r="G931" s="178"/>
      <c r="H931" s="181"/>
    </row>
    <row r="932" spans="1:8" s="213" customFormat="1" ht="18" customHeight="1" x14ac:dyDescent="0.25">
      <c r="A932" s="211"/>
      <c r="B932" s="214" t="s">
        <v>16</v>
      </c>
      <c r="C932" s="602"/>
      <c r="D932" s="602"/>
      <c r="E932" s="602"/>
      <c r="F932" s="603"/>
      <c r="G932" s="178"/>
      <c r="H932" s="181"/>
    </row>
    <row r="933" spans="1:8" s="213" customFormat="1" ht="18" customHeight="1" x14ac:dyDescent="0.25">
      <c r="A933" s="211"/>
      <c r="B933" s="214" t="s">
        <v>540</v>
      </c>
      <c r="C933" s="602"/>
      <c r="D933" s="602"/>
      <c r="E933" s="602"/>
      <c r="F933" s="603"/>
      <c r="G933" s="178"/>
      <c r="H933" s="181"/>
    </row>
    <row r="934" spans="1:8" s="213" customFormat="1" ht="18" customHeight="1" x14ac:dyDescent="0.25">
      <c r="A934" s="211"/>
      <c r="B934" s="214" t="s">
        <v>541</v>
      </c>
      <c r="C934" s="602"/>
      <c r="D934" s="602"/>
      <c r="E934" s="602"/>
      <c r="F934" s="603"/>
      <c r="G934" s="178"/>
      <c r="H934" s="181"/>
    </row>
    <row r="935" spans="1:8" s="213" customFormat="1" ht="18" customHeight="1" x14ac:dyDescent="0.25">
      <c r="A935" s="211"/>
      <c r="B935" s="214" t="s">
        <v>542</v>
      </c>
      <c r="C935" s="602"/>
      <c r="D935" s="602"/>
      <c r="E935" s="602"/>
      <c r="F935" s="603"/>
      <c r="G935" s="178"/>
      <c r="H935" s="181"/>
    </row>
    <row r="936" spans="1:8" s="213" customFormat="1" ht="18" customHeight="1" x14ac:dyDescent="0.25">
      <c r="A936" s="211"/>
      <c r="B936" s="214" t="s">
        <v>543</v>
      </c>
      <c r="C936" s="602"/>
      <c r="D936" s="602"/>
      <c r="E936" s="602"/>
      <c r="F936" s="603"/>
      <c r="G936" s="178"/>
      <c r="H936" s="181"/>
    </row>
    <row r="937" spans="1:8" s="213" customFormat="1" ht="18" customHeight="1" x14ac:dyDescent="0.25">
      <c r="A937" s="211"/>
      <c r="B937" s="214" t="s">
        <v>544</v>
      </c>
      <c r="C937" s="602"/>
      <c r="D937" s="602"/>
      <c r="E937" s="602"/>
      <c r="F937" s="603"/>
      <c r="G937" s="178"/>
      <c r="H937" s="181"/>
    </row>
    <row r="938" spans="1:8" s="213" customFormat="1" ht="18" customHeight="1" x14ac:dyDescent="0.25">
      <c r="A938" s="211"/>
      <c r="B938" s="214" t="s">
        <v>52</v>
      </c>
      <c r="C938" s="602"/>
      <c r="D938" s="602"/>
      <c r="E938" s="602"/>
      <c r="F938" s="603"/>
      <c r="G938" s="178"/>
      <c r="H938" s="181"/>
    </row>
    <row r="939" spans="1:8" s="213" customFormat="1" ht="18" customHeight="1" x14ac:dyDescent="0.25">
      <c r="A939" s="211"/>
      <c r="B939" s="214" t="s">
        <v>49</v>
      </c>
      <c r="C939" s="602"/>
      <c r="D939" s="602"/>
      <c r="E939" s="602"/>
      <c r="F939" s="603"/>
      <c r="G939" s="178"/>
      <c r="H939" s="181"/>
    </row>
    <row r="940" spans="1:8" s="213" customFormat="1" ht="18" customHeight="1" x14ac:dyDescent="0.25">
      <c r="A940" s="211"/>
      <c r="B940" s="214" t="s">
        <v>53</v>
      </c>
      <c r="C940" s="602"/>
      <c r="D940" s="602"/>
      <c r="E940" s="602"/>
      <c r="F940" s="603"/>
      <c r="G940" s="178"/>
      <c r="H940" s="181"/>
    </row>
    <row r="941" spans="1:8" s="213" customFormat="1" ht="18" customHeight="1" x14ac:dyDescent="0.25">
      <c r="A941" s="211"/>
      <c r="B941" s="214" t="s">
        <v>51</v>
      </c>
      <c r="C941" s="602"/>
      <c r="D941" s="602"/>
      <c r="E941" s="602"/>
      <c r="F941" s="603"/>
      <c r="G941" s="178"/>
      <c r="H941" s="181"/>
    </row>
    <row r="942" spans="1:8" s="213" customFormat="1" ht="18" customHeight="1" x14ac:dyDescent="0.25">
      <c r="A942" s="211"/>
      <c r="B942" s="214" t="s">
        <v>534</v>
      </c>
      <c r="C942" s="604"/>
      <c r="D942" s="604"/>
      <c r="E942" s="604"/>
      <c r="F942" s="605"/>
      <c r="G942" s="178"/>
      <c r="H942" s="181"/>
    </row>
    <row r="943" spans="1:8" s="213" customFormat="1" ht="18" customHeight="1" x14ac:dyDescent="0.25">
      <c r="A943" s="211"/>
      <c r="B943" s="214"/>
      <c r="C943" s="650"/>
      <c r="D943" s="650"/>
      <c r="E943" s="650"/>
      <c r="F943" s="651"/>
      <c r="G943" s="178"/>
      <c r="H943" s="181"/>
    </row>
    <row r="944" spans="1:8" s="213" customFormat="1" ht="18" customHeight="1" x14ac:dyDescent="0.25">
      <c r="A944" s="211"/>
      <c r="B944" s="214"/>
      <c r="C944" s="662"/>
      <c r="D944" s="662"/>
      <c r="E944" s="662"/>
      <c r="F944" s="663"/>
      <c r="G944" s="178"/>
      <c r="H944" s="181"/>
    </row>
    <row r="945" spans="1:8" s="213" customFormat="1" ht="13.95" customHeight="1" x14ac:dyDescent="0.25">
      <c r="A945" s="211"/>
      <c r="B945" s="580" t="s">
        <v>639</v>
      </c>
      <c r="C945" s="581"/>
      <c r="D945" s="581"/>
      <c r="E945" s="581"/>
      <c r="F945" s="582"/>
      <c r="G945" s="178"/>
      <c r="H945" s="181"/>
    </row>
    <row r="946" spans="1:8" s="213" customFormat="1" ht="18" customHeight="1" x14ac:dyDescent="0.25">
      <c r="A946" s="211"/>
      <c r="B946" s="205" t="s">
        <v>638</v>
      </c>
      <c r="C946" s="206" t="s">
        <v>574</v>
      </c>
      <c r="D946" s="207" t="s">
        <v>641</v>
      </c>
      <c r="E946" s="585" t="s">
        <v>589</v>
      </c>
      <c r="F946" s="586"/>
      <c r="G946" s="178"/>
      <c r="H946" s="181"/>
    </row>
    <row r="947" spans="1:8" s="213" customFormat="1" ht="18" customHeight="1" x14ac:dyDescent="0.25">
      <c r="A947" s="211"/>
      <c r="B947" s="234" t="s">
        <v>549</v>
      </c>
      <c r="C947" s="235" t="s">
        <v>590</v>
      </c>
      <c r="D947" s="268" t="s">
        <v>550</v>
      </c>
      <c r="E947" s="652" t="s">
        <v>622</v>
      </c>
      <c r="F947" s="653"/>
      <c r="G947" s="178"/>
      <c r="H947" s="181"/>
    </row>
    <row r="948" spans="1:8" s="213" customFormat="1" ht="13.95" customHeight="1" x14ac:dyDescent="0.25">
      <c r="A948" s="211"/>
      <c r="B948" s="220"/>
      <c r="C948" s="219"/>
      <c r="D948" s="219"/>
      <c r="E948" s="219"/>
      <c r="F948" s="211"/>
      <c r="G948" s="178"/>
      <c r="H948" s="181"/>
    </row>
    <row r="949" spans="1:8" s="180" customFormat="1" ht="21" customHeight="1" x14ac:dyDescent="0.35">
      <c r="A949" s="239"/>
      <c r="B949" s="218" t="s">
        <v>744</v>
      </c>
      <c r="C949" s="218"/>
      <c r="D949" s="218"/>
      <c r="E949" s="218"/>
      <c r="F949" s="218"/>
      <c r="G949" s="178"/>
      <c r="H949" s="181"/>
    </row>
    <row r="950" spans="1:8" s="213" customFormat="1" ht="13.95" customHeight="1" x14ac:dyDescent="0.25">
      <c r="A950" s="211"/>
      <c r="B950" s="220"/>
      <c r="C950" s="219"/>
      <c r="D950" s="219"/>
      <c r="E950" s="219"/>
      <c r="F950" s="211"/>
      <c r="G950" s="178"/>
      <c r="H950" s="181"/>
    </row>
    <row r="951" spans="1:8" s="180" customFormat="1" ht="25.2" customHeight="1" x14ac:dyDescent="0.25">
      <c r="A951" s="174"/>
      <c r="B951" s="414" t="s">
        <v>743</v>
      </c>
      <c r="C951" s="414"/>
      <c r="D951" s="423"/>
      <c r="E951" s="423"/>
      <c r="F951" s="410"/>
      <c r="G951" s="178"/>
      <c r="H951" s="181"/>
    </row>
    <row r="952" spans="1:8" s="213" customFormat="1" ht="13.95" customHeight="1" x14ac:dyDescent="0.25">
      <c r="A952" s="211"/>
      <c r="B952" s="251"/>
      <c r="C952" s="252"/>
      <c r="D952" s="241"/>
      <c r="E952" s="241"/>
      <c r="F952" s="241"/>
      <c r="G952" s="178"/>
      <c r="H952" s="181"/>
    </row>
    <row r="953" spans="1:8" s="180" customFormat="1" ht="44.4" customHeight="1" x14ac:dyDescent="0.25">
      <c r="A953" s="174"/>
      <c r="B953" s="200" t="s">
        <v>548</v>
      </c>
      <c r="C953" s="572" t="s">
        <v>1775</v>
      </c>
      <c r="D953" s="572"/>
      <c r="E953" s="572"/>
      <c r="F953" s="573"/>
      <c r="G953" s="178"/>
      <c r="H953" s="181"/>
    </row>
    <row r="954" spans="1:8" s="180" customFormat="1" ht="33" customHeight="1" x14ac:dyDescent="0.25">
      <c r="A954" s="174"/>
      <c r="B954" s="201" t="s">
        <v>547</v>
      </c>
      <c r="C954" s="340" t="s">
        <v>1776</v>
      </c>
      <c r="D954" s="564" t="s">
        <v>854</v>
      </c>
      <c r="E954" s="564"/>
      <c r="F954" s="565"/>
      <c r="G954" s="178"/>
      <c r="H954" s="181"/>
    </row>
    <row r="955" spans="1:8" s="180" customFormat="1" ht="30" customHeight="1" x14ac:dyDescent="0.25">
      <c r="A955" s="174"/>
      <c r="B955" s="214" t="s">
        <v>16</v>
      </c>
      <c r="C955" s="341">
        <v>5</v>
      </c>
      <c r="D955" s="595" t="s">
        <v>35</v>
      </c>
      <c r="E955" s="595"/>
      <c r="F955" s="596"/>
      <c r="G955" s="342"/>
      <c r="H955" s="181"/>
    </row>
    <row r="956" spans="1:8" s="180" customFormat="1" ht="40.5" customHeight="1" x14ac:dyDescent="0.25">
      <c r="A956" s="174"/>
      <c r="B956" s="214" t="s">
        <v>17</v>
      </c>
      <c r="C956" s="341">
        <v>4</v>
      </c>
      <c r="D956" s="595" t="s">
        <v>1783</v>
      </c>
      <c r="E956" s="595"/>
      <c r="F956" s="596"/>
      <c r="G956" s="342"/>
      <c r="H956" s="181"/>
    </row>
    <row r="957" spans="1:8" s="180" customFormat="1" ht="44.4" customHeight="1" x14ac:dyDescent="0.25">
      <c r="A957" s="174"/>
      <c r="B957" s="214" t="s">
        <v>18</v>
      </c>
      <c r="C957" s="341">
        <v>3</v>
      </c>
      <c r="D957" s="595" t="s">
        <v>1784</v>
      </c>
      <c r="E957" s="595"/>
      <c r="F957" s="596"/>
      <c r="G957" s="342"/>
      <c r="H957" s="181"/>
    </row>
    <row r="958" spans="1:8" s="180" customFormat="1" ht="44.4" customHeight="1" x14ac:dyDescent="0.25">
      <c r="A958" s="174"/>
      <c r="B958" s="214" t="s">
        <v>19</v>
      </c>
      <c r="C958" s="341">
        <v>2</v>
      </c>
      <c r="D958" s="595" t="s">
        <v>1785</v>
      </c>
      <c r="E958" s="595"/>
      <c r="F958" s="596"/>
      <c r="G958" s="342"/>
      <c r="H958" s="181"/>
    </row>
    <row r="959" spans="1:8" s="180" customFormat="1" ht="44.4" customHeight="1" x14ac:dyDescent="0.25">
      <c r="A959" s="174"/>
      <c r="B959" s="214" t="s">
        <v>20</v>
      </c>
      <c r="C959" s="341">
        <v>1</v>
      </c>
      <c r="D959" s="595" t="s">
        <v>1786</v>
      </c>
      <c r="E959" s="595"/>
      <c r="F959" s="596"/>
      <c r="G959" s="342"/>
      <c r="H959" s="181"/>
    </row>
    <row r="960" spans="1:8" s="180" customFormat="1" ht="18" customHeight="1" x14ac:dyDescent="0.25">
      <c r="A960" s="174"/>
      <c r="B960" s="580" t="s">
        <v>639</v>
      </c>
      <c r="C960" s="581"/>
      <c r="D960" s="581"/>
      <c r="E960" s="581"/>
      <c r="F960" s="582"/>
      <c r="G960" s="343"/>
      <c r="H960" s="181"/>
    </row>
    <row r="961" spans="1:8" s="180" customFormat="1" ht="16.2" customHeight="1" x14ac:dyDescent="0.25">
      <c r="A961" s="174"/>
      <c r="B961" s="205" t="s">
        <v>638</v>
      </c>
      <c r="C961" s="206" t="s">
        <v>574</v>
      </c>
      <c r="D961" s="207" t="s">
        <v>641</v>
      </c>
      <c r="E961" s="568" t="s">
        <v>623</v>
      </c>
      <c r="F961" s="569"/>
      <c r="G961" s="178"/>
      <c r="H961" s="181"/>
    </row>
    <row r="962" spans="1:8" s="180" customFormat="1" ht="16.2" customHeight="1" x14ac:dyDescent="0.25">
      <c r="A962" s="174"/>
      <c r="B962" s="234" t="s">
        <v>549</v>
      </c>
      <c r="C962" s="235" t="s">
        <v>590</v>
      </c>
      <c r="D962" s="236" t="s">
        <v>550</v>
      </c>
      <c r="E962" s="570" t="s">
        <v>624</v>
      </c>
      <c r="F962" s="571"/>
      <c r="G962" s="178"/>
      <c r="H962" s="181"/>
    </row>
    <row r="963" spans="1:8" s="213" customFormat="1" ht="13.95" customHeight="1" x14ac:dyDescent="0.25">
      <c r="A963" s="211"/>
      <c r="C963" s="211"/>
      <c r="D963" s="240"/>
      <c r="E963" s="240"/>
      <c r="F963" s="241"/>
      <c r="G963" s="178"/>
      <c r="H963" s="181"/>
    </row>
    <row r="964" spans="1:8" s="213" customFormat="1" ht="21" customHeight="1" x14ac:dyDescent="0.25">
      <c r="A964" s="211"/>
      <c r="B964" s="218" t="s">
        <v>806</v>
      </c>
      <c r="C964" s="218"/>
      <c r="D964" s="218"/>
      <c r="E964" s="218"/>
      <c r="F964" s="218"/>
      <c r="G964" s="178"/>
      <c r="H964" s="181"/>
    </row>
    <row r="965" spans="1:8" s="213" customFormat="1" ht="13.95" customHeight="1" x14ac:dyDescent="0.25">
      <c r="A965" s="211"/>
      <c r="C965" s="211"/>
      <c r="D965" s="240"/>
      <c r="E965" s="240"/>
      <c r="F965" s="241"/>
      <c r="G965" s="178"/>
      <c r="H965" s="181"/>
    </row>
    <row r="966" spans="1:8" s="213" customFormat="1" ht="25.2" customHeight="1" x14ac:dyDescent="0.25">
      <c r="A966" s="211"/>
      <c r="B966" s="250" t="s">
        <v>756</v>
      </c>
      <c r="C966" s="250"/>
      <c r="D966" s="240" t="s">
        <v>765</v>
      </c>
      <c r="E966" s="187"/>
      <c r="F966" s="197"/>
      <c r="G966" s="178"/>
      <c r="H966" s="181"/>
    </row>
    <row r="967" spans="1:8" s="213" customFormat="1" ht="13.95" customHeight="1" x14ac:dyDescent="0.25">
      <c r="A967" s="211"/>
      <c r="B967" s="251"/>
      <c r="C967" s="252"/>
      <c r="D967" s="241"/>
      <c r="E967" s="241"/>
      <c r="F967" s="241"/>
      <c r="G967" s="178"/>
      <c r="H967" s="181"/>
    </row>
    <row r="968" spans="1:8" s="213" customFormat="1" ht="37.200000000000003" customHeight="1" x14ac:dyDescent="0.25">
      <c r="A968" s="211"/>
      <c r="B968" s="200" t="s">
        <v>548</v>
      </c>
      <c r="C968" s="572" t="s">
        <v>869</v>
      </c>
      <c r="D968" s="572"/>
      <c r="E968" s="572"/>
      <c r="F968" s="573"/>
      <c r="G968" s="178"/>
      <c r="H968" s="181"/>
    </row>
    <row r="969" spans="1:8" s="213" customFormat="1" ht="33" customHeight="1" x14ac:dyDescent="0.25">
      <c r="A969" s="211"/>
      <c r="B969" s="201" t="s">
        <v>547</v>
      </c>
      <c r="C969" s="340" t="s">
        <v>1945</v>
      </c>
      <c r="D969" s="564" t="s">
        <v>854</v>
      </c>
      <c r="E969" s="564"/>
      <c r="F969" s="565"/>
      <c r="G969" s="178"/>
      <c r="H969" s="181"/>
    </row>
    <row r="970" spans="1:8" s="213" customFormat="1" ht="10.199999999999999" customHeight="1" x14ac:dyDescent="0.25">
      <c r="A970" s="211"/>
      <c r="B970" s="344"/>
      <c r="C970" s="345"/>
      <c r="D970" s="346"/>
      <c r="E970" s="346"/>
      <c r="F970" s="347"/>
      <c r="G970" s="178"/>
      <c r="H970" s="181"/>
    </row>
    <row r="971" spans="1:8" s="213" customFormat="1" ht="16.95" customHeight="1" x14ac:dyDescent="0.25">
      <c r="A971" s="211"/>
      <c r="B971" s="691" t="s">
        <v>807</v>
      </c>
      <c r="C971" s="606" t="s">
        <v>808</v>
      </c>
      <c r="D971" s="607" t="s">
        <v>815</v>
      </c>
      <c r="E971" s="578"/>
      <c r="F971" s="579"/>
      <c r="G971" s="178"/>
      <c r="H971" s="181"/>
    </row>
    <row r="972" spans="1:8" s="213" customFormat="1" ht="16.95" customHeight="1" x14ac:dyDescent="0.25">
      <c r="A972" s="211"/>
      <c r="B972" s="691"/>
      <c r="C972" s="606"/>
      <c r="D972" s="607"/>
      <c r="E972" s="578"/>
      <c r="F972" s="579"/>
      <c r="G972" s="178"/>
      <c r="H972" s="181"/>
    </row>
    <row r="973" spans="1:8" s="213" customFormat="1" ht="16.95" customHeight="1" x14ac:dyDescent="0.25">
      <c r="A973" s="211"/>
      <c r="B973" s="691"/>
      <c r="C973" s="348"/>
      <c r="D973" s="607"/>
      <c r="E973" s="578"/>
      <c r="F973" s="579"/>
      <c r="G973" s="178"/>
      <c r="H973" s="181"/>
    </row>
    <row r="974" spans="1:8" s="213" customFormat="1" ht="13.95" customHeight="1" x14ac:dyDescent="0.25">
      <c r="A974" s="211"/>
      <c r="B974" s="691"/>
      <c r="C974" s="348"/>
      <c r="D974" s="349" t="s">
        <v>619</v>
      </c>
      <c r="E974" s="350" t="s">
        <v>818</v>
      </c>
      <c r="F974" s="309" t="s">
        <v>629</v>
      </c>
      <c r="G974" s="178"/>
      <c r="H974" s="181"/>
    </row>
    <row r="975" spans="1:8" s="213" customFormat="1" ht="13.95" customHeight="1" x14ac:dyDescent="0.25">
      <c r="A975" s="211"/>
      <c r="B975" s="232"/>
      <c r="C975" s="348"/>
      <c r="D975" s="351" t="s">
        <v>766</v>
      </c>
      <c r="E975" s="352" t="s">
        <v>817</v>
      </c>
      <c r="F975" s="312" t="s">
        <v>809</v>
      </c>
      <c r="G975" s="178"/>
      <c r="H975" s="181"/>
    </row>
    <row r="976" spans="1:8" s="213" customFormat="1" ht="13.95" customHeight="1" x14ac:dyDescent="0.25">
      <c r="A976" s="211"/>
      <c r="B976" s="232"/>
      <c r="C976" s="348"/>
      <c r="D976" s="351" t="s">
        <v>816</v>
      </c>
      <c r="E976" s="313"/>
      <c r="F976" s="314"/>
      <c r="G976" s="178"/>
      <c r="H976" s="181"/>
    </row>
    <row r="977" spans="1:8" s="213" customFormat="1" ht="9" customHeight="1" x14ac:dyDescent="0.25">
      <c r="A977" s="211"/>
      <c r="B977" s="233"/>
      <c r="C977" s="353"/>
      <c r="D977" s="354"/>
      <c r="E977" s="354"/>
      <c r="F977" s="355"/>
      <c r="G977" s="178"/>
      <c r="H977" s="181"/>
    </row>
    <row r="978" spans="1:8" s="213" customFormat="1" ht="13.95" customHeight="1" x14ac:dyDescent="0.25">
      <c r="A978" s="211"/>
      <c r="B978" s="580" t="s">
        <v>639</v>
      </c>
      <c r="C978" s="581"/>
      <c r="D978" s="581"/>
      <c r="E978" s="581"/>
      <c r="F978" s="582"/>
      <c r="G978" s="178"/>
      <c r="H978" s="181"/>
    </row>
    <row r="979" spans="1:8" s="213" customFormat="1" ht="16.2" customHeight="1" x14ac:dyDescent="0.25">
      <c r="A979" s="211"/>
      <c r="B979" s="205" t="s">
        <v>638</v>
      </c>
      <c r="C979" s="206" t="s">
        <v>579</v>
      </c>
      <c r="D979" s="207" t="s">
        <v>641</v>
      </c>
      <c r="E979" s="568" t="s">
        <v>606</v>
      </c>
      <c r="F979" s="569"/>
      <c r="G979" s="178"/>
      <c r="H979" s="181"/>
    </row>
    <row r="980" spans="1:8" s="213" customFormat="1" ht="16.2" customHeight="1" x14ac:dyDescent="0.25">
      <c r="A980" s="211"/>
      <c r="B980" s="234" t="s">
        <v>549</v>
      </c>
      <c r="C980" s="235" t="s">
        <v>588</v>
      </c>
      <c r="D980" s="236" t="s">
        <v>550</v>
      </c>
      <c r="E980" s="570" t="s">
        <v>810</v>
      </c>
      <c r="F980" s="571"/>
      <c r="G980" s="178"/>
      <c r="H980" s="181"/>
    </row>
    <row r="981" spans="1:8" s="213" customFormat="1" ht="13.95" customHeight="1" x14ac:dyDescent="0.25">
      <c r="A981" s="211"/>
      <c r="B981" s="220"/>
      <c r="C981" s="219"/>
      <c r="D981" s="219"/>
      <c r="E981" s="219"/>
      <c r="F981" s="211"/>
      <c r="G981" s="178"/>
      <c r="H981" s="181"/>
    </row>
    <row r="982" spans="1:8" s="213" customFormat="1" ht="21" customHeight="1" x14ac:dyDescent="0.25">
      <c r="A982" s="211"/>
      <c r="B982" s="218" t="s">
        <v>811</v>
      </c>
      <c r="C982" s="218"/>
      <c r="D982" s="218"/>
      <c r="E982" s="218"/>
      <c r="F982" s="218"/>
      <c r="G982" s="178"/>
      <c r="H982" s="181"/>
    </row>
    <row r="983" spans="1:8" s="213" customFormat="1" ht="13.95" customHeight="1" x14ac:dyDescent="0.25">
      <c r="A983" s="211"/>
      <c r="B983" s="220"/>
      <c r="C983" s="219"/>
      <c r="D983" s="219"/>
      <c r="E983" s="219"/>
      <c r="F983" s="211"/>
      <c r="G983" s="178"/>
      <c r="H983" s="181"/>
    </row>
    <row r="984" spans="1:8" s="213" customFormat="1" ht="25.2" customHeight="1" x14ac:dyDescent="0.25">
      <c r="A984" s="211"/>
      <c r="B984" s="409" t="s">
        <v>3</v>
      </c>
      <c r="C984" s="410"/>
      <c r="D984" s="423"/>
      <c r="E984" s="411"/>
      <c r="F984" s="410"/>
      <c r="G984" s="178"/>
      <c r="H984" s="181"/>
    </row>
    <row r="985" spans="1:8" s="213" customFormat="1" ht="13.95" customHeight="1" x14ac:dyDescent="0.25">
      <c r="A985" s="211"/>
      <c r="B985" s="220"/>
      <c r="C985" s="219"/>
      <c r="D985" s="219"/>
      <c r="E985" s="219"/>
      <c r="F985" s="211"/>
      <c r="G985" s="178"/>
      <c r="H985" s="181"/>
    </row>
    <row r="986" spans="1:8" s="213" customFormat="1" ht="46.2" customHeight="1" x14ac:dyDescent="0.25">
      <c r="A986" s="211"/>
      <c r="B986" s="200" t="s">
        <v>548</v>
      </c>
      <c r="C986" s="572" t="s">
        <v>1815</v>
      </c>
      <c r="D986" s="572"/>
      <c r="E986" s="572"/>
      <c r="F986" s="573"/>
      <c r="G986" s="178"/>
      <c r="H986" s="181"/>
    </row>
    <row r="987" spans="1:8" s="213" customFormat="1" ht="30" customHeight="1" x14ac:dyDescent="0.25">
      <c r="A987" s="211"/>
      <c r="B987" s="201" t="s">
        <v>547</v>
      </c>
      <c r="C987" s="340" t="s">
        <v>1945</v>
      </c>
      <c r="D987" s="564" t="s">
        <v>854</v>
      </c>
      <c r="E987" s="564"/>
      <c r="F987" s="565"/>
      <c r="G987" s="178"/>
      <c r="H987" s="181"/>
    </row>
    <row r="988" spans="1:8" s="213" customFormat="1" ht="15.6" customHeight="1" x14ac:dyDescent="0.25">
      <c r="A988" s="211"/>
      <c r="B988" s="692" t="s">
        <v>812</v>
      </c>
      <c r="C988" s="574" t="s">
        <v>819</v>
      </c>
      <c r="D988" s="576" t="s">
        <v>822</v>
      </c>
      <c r="E988" s="576"/>
      <c r="F988" s="577"/>
      <c r="G988" s="178"/>
      <c r="H988" s="181"/>
    </row>
    <row r="989" spans="1:8" s="213" customFormat="1" ht="15.6" customHeight="1" x14ac:dyDescent="0.25">
      <c r="A989" s="211"/>
      <c r="B989" s="666"/>
      <c r="C989" s="575"/>
      <c r="D989" s="578"/>
      <c r="E989" s="578"/>
      <c r="F989" s="579"/>
      <c r="G989" s="178"/>
      <c r="H989" s="181"/>
    </row>
    <row r="990" spans="1:8" s="213" customFormat="1" ht="15.6" customHeight="1" x14ac:dyDescent="0.25">
      <c r="A990" s="211"/>
      <c r="B990" s="666"/>
      <c r="C990" s="302"/>
      <c r="D990" s="578"/>
      <c r="E990" s="578"/>
      <c r="F990" s="579"/>
      <c r="G990" s="178"/>
      <c r="H990" s="181"/>
    </row>
    <row r="991" spans="1:8" s="213" customFormat="1" ht="13.95" customHeight="1" x14ac:dyDescent="0.25">
      <c r="A991" s="211"/>
      <c r="B991" s="666"/>
      <c r="C991" s="302"/>
      <c r="D991" s="307" t="s">
        <v>619</v>
      </c>
      <c r="E991" s="308" t="s">
        <v>3</v>
      </c>
      <c r="F991" s="309" t="s">
        <v>629</v>
      </c>
      <c r="G991" s="178"/>
      <c r="H991" s="181"/>
    </row>
    <row r="992" spans="1:8" s="213" customFormat="1" ht="13.95" customHeight="1" x14ac:dyDescent="0.25">
      <c r="A992" s="211"/>
      <c r="B992" s="232"/>
      <c r="C992" s="302"/>
      <c r="D992" s="310" t="s">
        <v>799</v>
      </c>
      <c r="E992" s="352" t="s">
        <v>821</v>
      </c>
      <c r="F992" s="312" t="s">
        <v>813</v>
      </c>
      <c r="G992" s="178"/>
      <c r="H992" s="181"/>
    </row>
    <row r="993" spans="1:8" s="213" customFormat="1" ht="13.95" customHeight="1" x14ac:dyDescent="0.25">
      <c r="A993" s="211"/>
      <c r="B993" s="232"/>
      <c r="C993" s="302"/>
      <c r="D993" s="310" t="s">
        <v>820</v>
      </c>
      <c r="E993" s="313"/>
      <c r="F993" s="314"/>
      <c r="G993" s="178"/>
      <c r="H993" s="181"/>
    </row>
    <row r="994" spans="1:8" s="213" customFormat="1" ht="6" customHeight="1" x14ac:dyDescent="0.25">
      <c r="A994" s="211"/>
      <c r="B994" s="233"/>
      <c r="C994" s="356"/>
      <c r="D994" s="357"/>
      <c r="E994" s="358"/>
      <c r="F994" s="359"/>
      <c r="G994" s="178"/>
      <c r="H994" s="181"/>
    </row>
    <row r="995" spans="1:8" s="213" customFormat="1" ht="13.95" customHeight="1" x14ac:dyDescent="0.25">
      <c r="A995" s="211"/>
      <c r="B995" s="580" t="s">
        <v>639</v>
      </c>
      <c r="C995" s="581"/>
      <c r="D995" s="581"/>
      <c r="E995" s="581"/>
      <c r="F995" s="582"/>
      <c r="G995" s="178"/>
      <c r="H995" s="181"/>
    </row>
    <row r="996" spans="1:8" s="213" customFormat="1" ht="16.2" customHeight="1" x14ac:dyDescent="0.25">
      <c r="A996" s="211"/>
      <c r="B996" s="205" t="s">
        <v>638</v>
      </c>
      <c r="C996" s="206" t="s">
        <v>579</v>
      </c>
      <c r="D996" s="207" t="s">
        <v>641</v>
      </c>
      <c r="E996" s="568" t="s">
        <v>606</v>
      </c>
      <c r="F996" s="569"/>
      <c r="G996" s="178"/>
      <c r="H996" s="181"/>
    </row>
    <row r="997" spans="1:8" s="213" customFormat="1" ht="16.2" customHeight="1" x14ac:dyDescent="0.25">
      <c r="A997" s="211"/>
      <c r="B997" s="234" t="s">
        <v>549</v>
      </c>
      <c r="C997" s="235" t="s">
        <v>588</v>
      </c>
      <c r="D997" s="236" t="s">
        <v>550</v>
      </c>
      <c r="E997" s="570" t="s">
        <v>814</v>
      </c>
      <c r="F997" s="571"/>
      <c r="G997" s="178"/>
      <c r="H997" s="181"/>
    </row>
    <row r="998" spans="1:8" s="213" customFormat="1" ht="13.95" customHeight="1" x14ac:dyDescent="0.25">
      <c r="A998" s="211"/>
      <c r="B998" s="220"/>
      <c r="C998" s="219"/>
      <c r="D998" s="219"/>
      <c r="E998" s="219"/>
      <c r="F998" s="211"/>
      <c r="G998" s="178"/>
      <c r="H998" s="181"/>
    </row>
    <row r="999" spans="1:8" s="180" customFormat="1" ht="21" customHeight="1" x14ac:dyDescent="0.25">
      <c r="A999" s="174"/>
      <c r="B999" s="218" t="s">
        <v>827</v>
      </c>
      <c r="C999" s="218"/>
      <c r="D999" s="218"/>
      <c r="E999" s="218"/>
      <c r="F999" s="218"/>
      <c r="G999" s="178"/>
      <c r="H999" s="181"/>
    </row>
    <row r="1000" spans="1:8" s="213" customFormat="1" ht="13.95" customHeight="1" x14ac:dyDescent="0.25">
      <c r="A1000" s="211"/>
      <c r="B1000" s="220"/>
      <c r="C1000" s="219"/>
      <c r="D1000" s="197"/>
      <c r="E1000" s="360"/>
      <c r="F1000" s="211"/>
      <c r="G1000" s="178"/>
      <c r="H1000" s="181"/>
    </row>
    <row r="1001" spans="1:8" s="180" customFormat="1" ht="25.2" customHeight="1" x14ac:dyDescent="0.25">
      <c r="A1001" s="174"/>
      <c r="B1001" s="415" t="s">
        <v>587</v>
      </c>
      <c r="C1001" s="410"/>
      <c r="D1001" s="410"/>
      <c r="E1001" s="411"/>
      <c r="F1001" s="410"/>
      <c r="G1001" s="178"/>
      <c r="H1001" s="181"/>
    </row>
    <row r="1002" spans="1:8" s="213" customFormat="1" ht="13.95" customHeight="1" x14ac:dyDescent="0.25">
      <c r="A1002" s="211"/>
      <c r="B1002" s="212"/>
      <c r="C1002" s="220"/>
      <c r="D1002" s="219"/>
      <c r="E1002" s="219"/>
      <c r="F1002" s="219"/>
      <c r="G1002" s="178"/>
      <c r="H1002" s="181"/>
    </row>
    <row r="1003" spans="1:8" s="180" customFormat="1" ht="31.95" customHeight="1" x14ac:dyDescent="0.25">
      <c r="A1003" s="174"/>
      <c r="B1003" s="200" t="s">
        <v>548</v>
      </c>
      <c r="C1003" s="572" t="s">
        <v>1777</v>
      </c>
      <c r="D1003" s="572"/>
      <c r="E1003" s="572"/>
      <c r="F1003" s="573"/>
      <c r="G1003" s="178"/>
      <c r="H1003" s="181"/>
    </row>
    <row r="1004" spans="1:8" s="180" customFormat="1" ht="41.4" customHeight="1" x14ac:dyDescent="0.25">
      <c r="A1004" s="174"/>
      <c r="B1004" s="201" t="s">
        <v>547</v>
      </c>
      <c r="C1004" s="340" t="s">
        <v>636</v>
      </c>
      <c r="D1004" s="564" t="s">
        <v>854</v>
      </c>
      <c r="E1004" s="564"/>
      <c r="F1004" s="565"/>
      <c r="G1004" s="178"/>
      <c r="H1004" s="181"/>
    </row>
    <row r="1005" spans="1:8" s="180" customFormat="1" ht="23.4" customHeight="1" x14ac:dyDescent="0.25">
      <c r="A1005" s="174"/>
      <c r="B1005" s="361" t="s">
        <v>30</v>
      </c>
      <c r="C1005" s="362" t="s">
        <v>747</v>
      </c>
      <c r="D1005" s="600" t="s">
        <v>824</v>
      </c>
      <c r="E1005" s="600"/>
      <c r="F1005" s="601"/>
      <c r="G1005" s="178"/>
      <c r="H1005" s="181"/>
    </row>
    <row r="1006" spans="1:8" s="180" customFormat="1" ht="23.4" customHeight="1" x14ac:dyDescent="0.25">
      <c r="A1006" s="174"/>
      <c r="B1006" s="363" t="s">
        <v>31</v>
      </c>
      <c r="C1006" s="362" t="s">
        <v>748</v>
      </c>
      <c r="D1006" s="576"/>
      <c r="E1006" s="576"/>
      <c r="F1006" s="577"/>
      <c r="G1006" s="178"/>
      <c r="H1006" s="181"/>
    </row>
    <row r="1007" spans="1:8" s="180" customFormat="1" ht="23.4" customHeight="1" x14ac:dyDescent="0.25">
      <c r="A1007" s="174"/>
      <c r="B1007" s="364" t="s">
        <v>32</v>
      </c>
      <c r="C1007" s="362" t="s">
        <v>749</v>
      </c>
      <c r="D1007" s="365" t="s">
        <v>630</v>
      </c>
      <c r="E1007" s="366" t="s">
        <v>627</v>
      </c>
      <c r="F1007" s="367" t="s">
        <v>626</v>
      </c>
      <c r="G1007" s="178"/>
      <c r="H1007" s="181"/>
    </row>
    <row r="1008" spans="1:8" s="180" customFormat="1" ht="23.4" customHeight="1" x14ac:dyDescent="0.25">
      <c r="A1008" s="174"/>
      <c r="B1008" s="368" t="s">
        <v>33</v>
      </c>
      <c r="C1008" s="362" t="s">
        <v>750</v>
      </c>
      <c r="D1008" s="369" t="s">
        <v>823</v>
      </c>
      <c r="E1008" s="370" t="s">
        <v>825</v>
      </c>
      <c r="F1008" s="371" t="s">
        <v>32</v>
      </c>
      <c r="G1008" s="178"/>
      <c r="H1008" s="181"/>
    </row>
    <row r="1009" spans="1:8" s="180" customFormat="1" ht="18" customHeight="1" x14ac:dyDescent="0.25">
      <c r="A1009" s="174"/>
      <c r="B1009" s="580" t="s">
        <v>639</v>
      </c>
      <c r="C1009" s="581"/>
      <c r="D1009" s="581"/>
      <c r="E1009" s="581"/>
      <c r="F1009" s="582"/>
      <c r="G1009" s="178"/>
      <c r="H1009" s="181"/>
    </row>
    <row r="1010" spans="1:8" s="180" customFormat="1" ht="18" customHeight="1" x14ac:dyDescent="0.25">
      <c r="A1010" s="174"/>
      <c r="B1010" s="205" t="s">
        <v>638</v>
      </c>
      <c r="C1010" s="206" t="s">
        <v>574</v>
      </c>
      <c r="D1010" s="207" t="s">
        <v>641</v>
      </c>
      <c r="E1010" s="568" t="s">
        <v>606</v>
      </c>
      <c r="F1010" s="569"/>
      <c r="G1010" s="178"/>
      <c r="H1010" s="181"/>
    </row>
    <row r="1011" spans="1:8" s="180" customFormat="1" ht="18" customHeight="1" x14ac:dyDescent="0.25">
      <c r="A1011" s="174"/>
      <c r="B1011" s="234" t="s">
        <v>549</v>
      </c>
      <c r="C1011" s="235" t="s">
        <v>590</v>
      </c>
      <c r="D1011" s="268" t="s">
        <v>550</v>
      </c>
      <c r="E1011" s="570" t="s">
        <v>826</v>
      </c>
      <c r="F1011" s="571"/>
      <c r="G1011" s="178"/>
      <c r="H1011" s="181"/>
    </row>
    <row r="1012" spans="1:8" s="180" customFormat="1" ht="18" customHeight="1" x14ac:dyDescent="0.25">
      <c r="A1012" s="174"/>
      <c r="B1012" s="215"/>
      <c r="C1012" s="216"/>
      <c r="D1012" s="215"/>
      <c r="E1012" s="217"/>
      <c r="F1012" s="217"/>
      <c r="G1012" s="178"/>
      <c r="H1012" s="181"/>
    </row>
    <row r="1013" spans="1:8" s="180" customFormat="1" ht="25.95" customHeight="1" x14ac:dyDescent="0.4">
      <c r="A1013" s="191"/>
      <c r="B1013" s="238" t="s">
        <v>739</v>
      </c>
      <c r="C1013" s="238"/>
      <c r="D1013" s="238"/>
      <c r="E1013" s="238"/>
      <c r="F1013" s="238"/>
      <c r="G1013" s="178"/>
      <c r="H1013" s="181"/>
    </row>
    <row r="1014" spans="1:8" s="213" customFormat="1" ht="13.95" customHeight="1" x14ac:dyDescent="0.25">
      <c r="A1014" s="211"/>
      <c r="B1014" s="212"/>
      <c r="C1014" s="220"/>
      <c r="D1014" s="219"/>
      <c r="E1014" s="219"/>
      <c r="F1014" s="219"/>
      <c r="G1014" s="178"/>
      <c r="H1014" s="181"/>
    </row>
    <row r="1015" spans="1:8" s="180" customFormat="1" ht="21" customHeight="1" x14ac:dyDescent="0.35">
      <c r="A1015" s="239"/>
      <c r="B1015" s="218" t="s">
        <v>740</v>
      </c>
      <c r="C1015" s="218"/>
      <c r="D1015" s="218"/>
      <c r="E1015" s="218"/>
      <c r="F1015" s="218"/>
      <c r="G1015" s="178"/>
      <c r="H1015" s="181"/>
    </row>
    <row r="1016" spans="1:8" s="213" customFormat="1" ht="14.4" customHeight="1" x14ac:dyDescent="0.25">
      <c r="A1016" s="372"/>
      <c r="B1016" s="373"/>
      <c r="C1016" s="374"/>
      <c r="D1016" s="375"/>
      <c r="E1016" s="375"/>
      <c r="F1016" s="375"/>
      <c r="G1016" s="178"/>
      <c r="H1016" s="181"/>
    </row>
    <row r="1017" spans="1:8" s="180" customFormat="1" ht="25.2" customHeight="1" x14ac:dyDescent="0.25">
      <c r="A1017" s="174"/>
      <c r="B1017" s="409" t="s">
        <v>4</v>
      </c>
      <c r="C1017" s="410"/>
      <c r="D1017" s="410"/>
      <c r="E1017" s="411"/>
      <c r="F1017" s="411"/>
      <c r="G1017" s="178"/>
      <c r="H1017" s="181"/>
    </row>
    <row r="1018" spans="1:8" s="213" customFormat="1" ht="13.95" customHeight="1" x14ac:dyDescent="0.25">
      <c r="A1018" s="211"/>
      <c r="B1018" s="212"/>
      <c r="C1018" s="220"/>
      <c r="D1018" s="219"/>
      <c r="E1018" s="219"/>
      <c r="F1018" s="219"/>
      <c r="G1018" s="178"/>
      <c r="H1018" s="181"/>
    </row>
    <row r="1019" spans="1:8" s="180" customFormat="1" ht="52.95" customHeight="1" x14ac:dyDescent="0.25">
      <c r="A1019" s="174"/>
      <c r="B1019" s="200" t="s">
        <v>548</v>
      </c>
      <c r="C1019" s="572" t="s">
        <v>1806</v>
      </c>
      <c r="D1019" s="572"/>
      <c r="E1019" s="572"/>
      <c r="F1019" s="573"/>
      <c r="G1019" s="178"/>
      <c r="H1019" s="181"/>
    </row>
    <row r="1020" spans="1:8" s="180" customFormat="1" ht="19.95" customHeight="1" x14ac:dyDescent="0.25">
      <c r="A1020" s="174"/>
      <c r="B1020" s="201" t="s">
        <v>547</v>
      </c>
      <c r="C1020" s="564" t="s">
        <v>854</v>
      </c>
      <c r="D1020" s="564"/>
      <c r="E1020" s="564"/>
      <c r="F1020" s="565"/>
      <c r="G1020" s="178"/>
      <c r="H1020" s="181"/>
    </row>
    <row r="1021" spans="1:8" s="180" customFormat="1" ht="21" customHeight="1" x14ac:dyDescent="0.25">
      <c r="A1021" s="174"/>
      <c r="B1021" s="214" t="s">
        <v>21</v>
      </c>
      <c r="C1021" s="595" t="s">
        <v>36</v>
      </c>
      <c r="D1021" s="595"/>
      <c r="E1021" s="595"/>
      <c r="F1021" s="596"/>
      <c r="G1021" s="178"/>
      <c r="H1021" s="181"/>
    </row>
    <row r="1022" spans="1:8" s="180" customFormat="1" ht="21" customHeight="1" x14ac:dyDescent="0.25">
      <c r="A1022" s="174"/>
      <c r="B1022" s="214" t="s">
        <v>22</v>
      </c>
      <c r="C1022" s="595" t="s">
        <v>37</v>
      </c>
      <c r="D1022" s="595"/>
      <c r="E1022" s="595"/>
      <c r="F1022" s="596"/>
      <c r="G1022" s="178"/>
      <c r="H1022" s="181"/>
    </row>
    <row r="1023" spans="1:8" s="180" customFormat="1" ht="21" customHeight="1" x14ac:dyDescent="0.25">
      <c r="A1023" s="174"/>
      <c r="B1023" s="214" t="s">
        <v>23</v>
      </c>
      <c r="C1023" s="595" t="s">
        <v>38</v>
      </c>
      <c r="D1023" s="595"/>
      <c r="E1023" s="595"/>
      <c r="F1023" s="596"/>
      <c r="G1023" s="178"/>
      <c r="H1023" s="181"/>
    </row>
    <row r="1024" spans="1:8" s="180" customFormat="1" ht="32.4" customHeight="1" x14ac:dyDescent="0.25">
      <c r="A1024" s="174"/>
      <c r="B1024" s="214" t="s">
        <v>24</v>
      </c>
      <c r="C1024" s="595" t="s">
        <v>1951</v>
      </c>
      <c r="D1024" s="595"/>
      <c r="E1024" s="595"/>
      <c r="F1024" s="596"/>
      <c r="G1024" s="178"/>
      <c r="H1024" s="181"/>
    </row>
    <row r="1025" spans="1:8" s="180" customFormat="1" ht="18" customHeight="1" x14ac:dyDescent="0.25">
      <c r="A1025" s="174"/>
      <c r="B1025" s="580" t="s">
        <v>639</v>
      </c>
      <c r="C1025" s="581"/>
      <c r="D1025" s="581"/>
      <c r="E1025" s="581"/>
      <c r="F1025" s="582"/>
      <c r="G1025" s="178"/>
      <c r="H1025" s="181"/>
    </row>
    <row r="1026" spans="1:8" s="180" customFormat="1" ht="18" customHeight="1" x14ac:dyDescent="0.25">
      <c r="A1026" s="174"/>
      <c r="B1026" s="205" t="s">
        <v>638</v>
      </c>
      <c r="C1026" s="206" t="s">
        <v>574</v>
      </c>
      <c r="D1026" s="207" t="s">
        <v>641</v>
      </c>
      <c r="E1026" s="568" t="s">
        <v>623</v>
      </c>
      <c r="F1026" s="569"/>
      <c r="G1026" s="178"/>
      <c r="H1026" s="181"/>
    </row>
    <row r="1027" spans="1:8" s="180" customFormat="1" ht="18" customHeight="1" x14ac:dyDescent="0.25">
      <c r="A1027" s="174"/>
      <c r="B1027" s="234" t="s">
        <v>549</v>
      </c>
      <c r="C1027" s="235" t="s">
        <v>590</v>
      </c>
      <c r="D1027" s="236" t="s">
        <v>550</v>
      </c>
      <c r="E1027" s="570" t="s">
        <v>631</v>
      </c>
      <c r="F1027" s="571"/>
      <c r="G1027" s="178"/>
      <c r="H1027" s="181"/>
    </row>
    <row r="1028" spans="1:8" s="213" customFormat="1" ht="13.95" customHeight="1" x14ac:dyDescent="0.25">
      <c r="A1028" s="211"/>
      <c r="C1028" s="211"/>
      <c r="D1028" s="240"/>
      <c r="E1028" s="240"/>
      <c r="F1028" s="241"/>
      <c r="G1028" s="178"/>
      <c r="H1028" s="181"/>
    </row>
    <row r="1029" spans="1:8" s="180" customFormat="1" ht="25.2" customHeight="1" x14ac:dyDescent="0.25">
      <c r="A1029" s="174"/>
      <c r="B1029" s="414" t="s">
        <v>143</v>
      </c>
      <c r="C1029" s="414"/>
      <c r="D1029" s="410"/>
      <c r="E1029" s="411"/>
      <c r="F1029" s="411"/>
      <c r="G1029" s="178"/>
      <c r="H1029" s="181"/>
    </row>
    <row r="1030" spans="1:8" s="213" customFormat="1" ht="13.95" customHeight="1" x14ac:dyDescent="0.25">
      <c r="A1030" s="211"/>
      <c r="B1030" s="220"/>
      <c r="C1030" s="220"/>
      <c r="D1030" s="219"/>
      <c r="E1030" s="219"/>
      <c r="F1030" s="219"/>
      <c r="G1030" s="178"/>
      <c r="H1030" s="181"/>
    </row>
    <row r="1031" spans="1:8" s="180" customFormat="1" ht="65.25" customHeight="1" x14ac:dyDescent="0.25">
      <c r="A1031" s="174"/>
      <c r="B1031" s="200" t="s">
        <v>548</v>
      </c>
      <c r="C1031" s="572" t="s">
        <v>1817</v>
      </c>
      <c r="D1031" s="572"/>
      <c r="E1031" s="572"/>
      <c r="F1031" s="573"/>
      <c r="G1031" s="178"/>
      <c r="H1031" s="181"/>
    </row>
    <row r="1032" spans="1:8" s="180" customFormat="1" ht="19.95" customHeight="1" x14ac:dyDescent="0.25">
      <c r="A1032" s="174"/>
      <c r="B1032" s="201" t="s">
        <v>547</v>
      </c>
      <c r="C1032" s="564" t="s">
        <v>854</v>
      </c>
      <c r="D1032" s="564"/>
      <c r="E1032" s="564"/>
      <c r="F1032" s="565"/>
      <c r="G1032" s="178"/>
      <c r="H1032" s="181"/>
    </row>
    <row r="1033" spans="1:8" s="180" customFormat="1" ht="40.950000000000003" customHeight="1" x14ac:dyDescent="0.25">
      <c r="A1033" s="174"/>
      <c r="B1033" s="376" t="s">
        <v>595</v>
      </c>
      <c r="C1033" s="566" t="s">
        <v>1790</v>
      </c>
      <c r="D1033" s="566"/>
      <c r="E1033" s="566"/>
      <c r="F1033" s="567"/>
      <c r="G1033" s="178"/>
      <c r="H1033" s="181"/>
    </row>
    <row r="1034" spans="1:8" s="180" customFormat="1" ht="18" customHeight="1" x14ac:dyDescent="0.25">
      <c r="A1034" s="174"/>
      <c r="B1034" s="580" t="s">
        <v>639</v>
      </c>
      <c r="C1034" s="581"/>
      <c r="D1034" s="581"/>
      <c r="E1034" s="581"/>
      <c r="F1034" s="582"/>
      <c r="G1034" s="178"/>
      <c r="H1034" s="181"/>
    </row>
    <row r="1035" spans="1:8" s="180" customFormat="1" ht="18" customHeight="1" x14ac:dyDescent="0.25">
      <c r="A1035" s="174"/>
      <c r="B1035" s="205" t="s">
        <v>638</v>
      </c>
      <c r="C1035" s="206" t="s">
        <v>574</v>
      </c>
      <c r="D1035" s="207" t="s">
        <v>641</v>
      </c>
      <c r="E1035" s="568" t="s">
        <v>658</v>
      </c>
      <c r="F1035" s="569"/>
      <c r="G1035" s="178"/>
      <c r="H1035" s="181"/>
    </row>
    <row r="1036" spans="1:8" s="180" customFormat="1" ht="18" customHeight="1" x14ac:dyDescent="0.25">
      <c r="A1036" s="174"/>
      <c r="B1036" s="234" t="s">
        <v>549</v>
      </c>
      <c r="C1036" s="235" t="s">
        <v>590</v>
      </c>
      <c r="D1036" s="236" t="s">
        <v>550</v>
      </c>
      <c r="E1036" s="570" t="s">
        <v>596</v>
      </c>
      <c r="F1036" s="571"/>
      <c r="G1036" s="178"/>
      <c r="H1036" s="181"/>
    </row>
    <row r="1037" spans="1:8" s="213" customFormat="1" ht="13.95" customHeight="1" x14ac:dyDescent="0.25">
      <c r="A1037" s="211"/>
      <c r="B1037" s="220"/>
      <c r="C1037" s="220"/>
      <c r="D1037" s="219"/>
      <c r="E1037" s="219"/>
      <c r="F1037" s="219"/>
      <c r="G1037" s="178"/>
      <c r="H1037" s="181"/>
    </row>
    <row r="1038" spans="1:8" s="180" customFormat="1" ht="25.2" customHeight="1" x14ac:dyDescent="0.25">
      <c r="A1038" s="174"/>
      <c r="B1038" s="409" t="s">
        <v>643</v>
      </c>
      <c r="C1038" s="410"/>
      <c r="D1038" s="410"/>
      <c r="E1038" s="411"/>
      <c r="F1038" s="411"/>
      <c r="G1038" s="178"/>
      <c r="H1038" s="181"/>
    </row>
    <row r="1039" spans="1:8" s="213" customFormat="1" ht="13.95" customHeight="1" x14ac:dyDescent="0.25">
      <c r="A1039" s="211"/>
      <c r="B1039" s="220"/>
      <c r="C1039" s="220"/>
      <c r="D1039" s="219"/>
      <c r="E1039" s="219"/>
      <c r="F1039" s="219"/>
      <c r="G1039" s="178"/>
      <c r="H1039" s="181"/>
    </row>
    <row r="1040" spans="1:8" s="180" customFormat="1" ht="31.95" customHeight="1" x14ac:dyDescent="0.25">
      <c r="A1040" s="174"/>
      <c r="B1040" s="200" t="s">
        <v>548</v>
      </c>
      <c r="C1040" s="572" t="s">
        <v>870</v>
      </c>
      <c r="D1040" s="572"/>
      <c r="E1040" s="572"/>
      <c r="F1040" s="573"/>
      <c r="G1040" s="178"/>
      <c r="H1040" s="181"/>
    </row>
    <row r="1041" spans="1:8" s="180" customFormat="1" ht="19.95" customHeight="1" x14ac:dyDescent="0.25">
      <c r="A1041" s="174"/>
      <c r="B1041" s="201" t="s">
        <v>547</v>
      </c>
      <c r="C1041" s="564" t="s">
        <v>854</v>
      </c>
      <c r="D1041" s="564"/>
      <c r="E1041" s="564"/>
      <c r="F1041" s="565"/>
      <c r="G1041" s="178"/>
      <c r="H1041" s="181"/>
    </row>
    <row r="1042" spans="1:8" s="180" customFormat="1" ht="40.200000000000003" customHeight="1" x14ac:dyDescent="0.25">
      <c r="A1042" s="174"/>
      <c r="B1042" s="214" t="s">
        <v>595</v>
      </c>
      <c r="C1042" s="566" t="s">
        <v>1790</v>
      </c>
      <c r="D1042" s="566"/>
      <c r="E1042" s="566"/>
      <c r="F1042" s="567"/>
      <c r="G1042" s="178"/>
      <c r="H1042" s="181"/>
    </row>
    <row r="1043" spans="1:8" s="180" customFormat="1" ht="18" customHeight="1" x14ac:dyDescent="0.25">
      <c r="A1043" s="174"/>
      <c r="B1043" s="580" t="s">
        <v>639</v>
      </c>
      <c r="C1043" s="581"/>
      <c r="D1043" s="581"/>
      <c r="E1043" s="581"/>
      <c r="F1043" s="582"/>
      <c r="G1043" s="178"/>
      <c r="H1043" s="181"/>
    </row>
    <row r="1044" spans="1:8" s="180" customFormat="1" ht="18" customHeight="1" x14ac:dyDescent="0.25">
      <c r="A1044" s="174"/>
      <c r="B1044" s="205" t="s">
        <v>638</v>
      </c>
      <c r="C1044" s="206" t="s">
        <v>574</v>
      </c>
      <c r="D1044" s="207" t="s">
        <v>641</v>
      </c>
      <c r="E1044" s="568" t="s">
        <v>658</v>
      </c>
      <c r="F1044" s="569"/>
      <c r="G1044" s="178"/>
      <c r="H1044" s="181"/>
    </row>
    <row r="1045" spans="1:8" s="180" customFormat="1" ht="18" customHeight="1" x14ac:dyDescent="0.25">
      <c r="A1045" s="174"/>
      <c r="B1045" s="234" t="s">
        <v>549</v>
      </c>
      <c r="C1045" s="235" t="s">
        <v>590</v>
      </c>
      <c r="D1045" s="236" t="s">
        <v>550</v>
      </c>
      <c r="E1045" s="570" t="s">
        <v>596</v>
      </c>
      <c r="F1045" s="571"/>
      <c r="G1045" s="178"/>
      <c r="H1045" s="181"/>
    </row>
    <row r="1046" spans="1:8" s="213" customFormat="1" ht="13.95" customHeight="1" x14ac:dyDescent="0.25">
      <c r="A1046" s="211"/>
      <c r="B1046" s="220"/>
      <c r="C1046" s="220"/>
      <c r="D1046" s="219"/>
      <c r="E1046" s="219"/>
      <c r="F1046" s="219"/>
      <c r="G1046" s="178"/>
      <c r="H1046" s="181"/>
    </row>
    <row r="1047" spans="1:8" s="180" customFormat="1" ht="25.2" customHeight="1" x14ac:dyDescent="0.25">
      <c r="A1047" s="174"/>
      <c r="B1047" s="415" t="s">
        <v>139</v>
      </c>
      <c r="C1047" s="410"/>
      <c r="D1047" s="410"/>
      <c r="E1047" s="411"/>
      <c r="F1047" s="411"/>
      <c r="G1047" s="178"/>
      <c r="H1047" s="181"/>
    </row>
    <row r="1048" spans="1:8" s="213" customFormat="1" ht="13.95" customHeight="1" x14ac:dyDescent="0.25">
      <c r="A1048" s="211"/>
      <c r="B1048" s="220"/>
      <c r="C1048" s="220"/>
      <c r="D1048" s="219"/>
      <c r="E1048" s="219"/>
      <c r="F1048" s="219"/>
      <c r="G1048" s="178"/>
      <c r="H1048" s="181"/>
    </row>
    <row r="1049" spans="1:8" s="180" customFormat="1" ht="27" customHeight="1" x14ac:dyDescent="0.25">
      <c r="A1049" s="174"/>
      <c r="B1049" s="200" t="s">
        <v>548</v>
      </c>
      <c r="C1049" s="572" t="s">
        <v>871</v>
      </c>
      <c r="D1049" s="572"/>
      <c r="E1049" s="572"/>
      <c r="F1049" s="573"/>
      <c r="G1049" s="178"/>
      <c r="H1049" s="181"/>
    </row>
    <row r="1050" spans="1:8" s="180" customFormat="1" ht="19.95" customHeight="1" x14ac:dyDescent="0.25">
      <c r="A1050" s="174"/>
      <c r="B1050" s="201" t="s">
        <v>547</v>
      </c>
      <c r="C1050" s="564" t="s">
        <v>854</v>
      </c>
      <c r="D1050" s="564"/>
      <c r="E1050" s="564"/>
      <c r="F1050" s="565"/>
      <c r="G1050" s="178"/>
      <c r="H1050" s="181"/>
    </row>
    <row r="1051" spans="1:8" s="180" customFormat="1" ht="28.2" customHeight="1" x14ac:dyDescent="0.25">
      <c r="A1051" s="174"/>
      <c r="B1051" s="214" t="s">
        <v>591</v>
      </c>
      <c r="C1051" s="595" t="s">
        <v>577</v>
      </c>
      <c r="D1051" s="595"/>
      <c r="E1051" s="595"/>
      <c r="F1051" s="596"/>
      <c r="G1051" s="178"/>
      <c r="H1051" s="181"/>
    </row>
    <row r="1052" spans="1:8" s="180" customFormat="1" ht="18" customHeight="1" x14ac:dyDescent="0.25">
      <c r="A1052" s="174"/>
      <c r="B1052" s="580" t="s">
        <v>639</v>
      </c>
      <c r="C1052" s="581"/>
      <c r="D1052" s="581"/>
      <c r="E1052" s="581"/>
      <c r="F1052" s="582"/>
      <c r="G1052" s="178"/>
      <c r="H1052" s="181"/>
    </row>
    <row r="1053" spans="1:8" s="180" customFormat="1" ht="18" customHeight="1" x14ac:dyDescent="0.25">
      <c r="A1053" s="174"/>
      <c r="B1053" s="205" t="s">
        <v>638</v>
      </c>
      <c r="C1053" s="206" t="s">
        <v>574</v>
      </c>
      <c r="D1053" s="207" t="s">
        <v>641</v>
      </c>
      <c r="E1053" s="568" t="s">
        <v>623</v>
      </c>
      <c r="F1053" s="569"/>
      <c r="G1053" s="178"/>
      <c r="H1053" s="181"/>
    </row>
    <row r="1054" spans="1:8" s="180" customFormat="1" ht="18" customHeight="1" x14ac:dyDescent="0.25">
      <c r="A1054" s="174"/>
      <c r="B1054" s="234" t="s">
        <v>549</v>
      </c>
      <c r="C1054" s="235" t="s">
        <v>590</v>
      </c>
      <c r="D1054" s="236" t="s">
        <v>550</v>
      </c>
      <c r="E1054" s="570" t="s">
        <v>594</v>
      </c>
      <c r="F1054" s="571"/>
      <c r="G1054" s="178"/>
      <c r="H1054" s="181"/>
    </row>
    <row r="1055" spans="1:8" s="213" customFormat="1" ht="13.95" customHeight="1" x14ac:dyDescent="0.25">
      <c r="A1055" s="211"/>
      <c r="B1055" s="220"/>
      <c r="C1055" s="220"/>
      <c r="D1055" s="219"/>
      <c r="E1055" s="219"/>
      <c r="F1055" s="219"/>
      <c r="G1055" s="178"/>
      <c r="H1055" s="181"/>
    </row>
    <row r="1056" spans="1:8" s="180" customFormat="1" ht="25.2" customHeight="1" x14ac:dyDescent="0.25">
      <c r="A1056" s="174"/>
      <c r="B1056" s="415" t="s">
        <v>181</v>
      </c>
      <c r="C1056" s="410"/>
      <c r="D1056" s="410"/>
      <c r="E1056" s="411"/>
      <c r="F1056" s="411"/>
      <c r="G1056" s="178"/>
      <c r="H1056" s="181"/>
    </row>
    <row r="1057" spans="1:8" s="213" customFormat="1" ht="13.95" customHeight="1" x14ac:dyDescent="0.25">
      <c r="A1057" s="211"/>
      <c r="B1057" s="220"/>
      <c r="C1057" s="220"/>
      <c r="D1057" s="219"/>
      <c r="E1057" s="219"/>
      <c r="F1057" s="219"/>
      <c r="G1057" s="178"/>
      <c r="H1057" s="181"/>
    </row>
    <row r="1058" spans="1:8" s="180" customFormat="1" ht="31.95" customHeight="1" x14ac:dyDescent="0.25">
      <c r="A1058" s="174"/>
      <c r="B1058" s="200" t="s">
        <v>548</v>
      </c>
      <c r="C1058" s="562" t="s">
        <v>872</v>
      </c>
      <c r="D1058" s="562"/>
      <c r="E1058" s="562"/>
      <c r="F1058" s="563"/>
      <c r="G1058" s="178"/>
      <c r="H1058" s="181"/>
    </row>
    <row r="1059" spans="1:8" s="180" customFormat="1" ht="19.95" customHeight="1" x14ac:dyDescent="0.25">
      <c r="A1059" s="174"/>
      <c r="B1059" s="201" t="s">
        <v>547</v>
      </c>
      <c r="C1059" s="564" t="s">
        <v>854</v>
      </c>
      <c r="D1059" s="564"/>
      <c r="E1059" s="564"/>
      <c r="F1059" s="565"/>
      <c r="G1059" s="178"/>
      <c r="H1059" s="181"/>
    </row>
    <row r="1060" spans="1:8" s="180" customFormat="1" ht="36" customHeight="1" x14ac:dyDescent="0.25">
      <c r="A1060" s="174"/>
      <c r="B1060" s="214" t="s">
        <v>595</v>
      </c>
      <c r="C1060" s="566" t="s">
        <v>1790</v>
      </c>
      <c r="D1060" s="566"/>
      <c r="E1060" s="566"/>
      <c r="F1060" s="567"/>
      <c r="G1060" s="178"/>
      <c r="H1060" s="181"/>
    </row>
    <row r="1061" spans="1:8" s="180" customFormat="1" ht="18" customHeight="1" x14ac:dyDescent="0.25">
      <c r="A1061" s="174"/>
      <c r="B1061" s="580" t="s">
        <v>639</v>
      </c>
      <c r="C1061" s="581"/>
      <c r="D1061" s="581"/>
      <c r="E1061" s="581"/>
      <c r="F1061" s="582"/>
      <c r="G1061" s="178"/>
      <c r="H1061" s="181"/>
    </row>
    <row r="1062" spans="1:8" s="180" customFormat="1" ht="18" customHeight="1" x14ac:dyDescent="0.25">
      <c r="A1062" s="174"/>
      <c r="B1062" s="205" t="s">
        <v>638</v>
      </c>
      <c r="C1062" s="206" t="s">
        <v>574</v>
      </c>
      <c r="D1062" s="207" t="s">
        <v>641</v>
      </c>
      <c r="E1062" s="568" t="s">
        <v>721</v>
      </c>
      <c r="F1062" s="569"/>
      <c r="G1062" s="178"/>
      <c r="H1062" s="181"/>
    </row>
    <row r="1063" spans="1:8" s="180" customFormat="1" ht="18" customHeight="1" x14ac:dyDescent="0.25">
      <c r="A1063" s="174"/>
      <c r="B1063" s="234" t="s">
        <v>549</v>
      </c>
      <c r="C1063" s="235" t="s">
        <v>590</v>
      </c>
      <c r="D1063" s="236" t="s">
        <v>550</v>
      </c>
      <c r="E1063" s="570" t="s">
        <v>596</v>
      </c>
      <c r="F1063" s="571"/>
      <c r="G1063" s="178"/>
      <c r="H1063" s="181"/>
    </row>
    <row r="1064" spans="1:8" s="213" customFormat="1" ht="13.95" customHeight="1" x14ac:dyDescent="0.25">
      <c r="A1064" s="211"/>
      <c r="B1064" s="220"/>
      <c r="C1064" s="220"/>
      <c r="D1064" s="219"/>
      <c r="E1064" s="219"/>
      <c r="F1064" s="219"/>
      <c r="G1064" s="178"/>
      <c r="H1064" s="181"/>
    </row>
    <row r="1065" spans="1:8" s="180" customFormat="1" ht="25.2" customHeight="1" x14ac:dyDescent="0.25">
      <c r="A1065" s="174"/>
      <c r="B1065" s="409" t="s">
        <v>140</v>
      </c>
      <c r="C1065" s="410"/>
      <c r="D1065" s="410"/>
      <c r="E1065" s="411"/>
      <c r="F1065" s="411"/>
      <c r="G1065" s="178"/>
      <c r="H1065" s="181"/>
    </row>
    <row r="1066" spans="1:8" s="213" customFormat="1" ht="13.95" customHeight="1" x14ac:dyDescent="0.25">
      <c r="A1066" s="211"/>
      <c r="B1066" s="220"/>
      <c r="C1066" s="220"/>
      <c r="D1066" s="219"/>
      <c r="E1066" s="219"/>
      <c r="F1066" s="219"/>
      <c r="G1066" s="178"/>
      <c r="H1066" s="181"/>
    </row>
    <row r="1067" spans="1:8" s="180" customFormat="1" ht="24" customHeight="1" x14ac:dyDescent="0.25">
      <c r="A1067" s="174"/>
      <c r="B1067" s="200" t="s">
        <v>548</v>
      </c>
      <c r="C1067" s="562" t="s">
        <v>873</v>
      </c>
      <c r="D1067" s="562"/>
      <c r="E1067" s="562"/>
      <c r="F1067" s="563"/>
      <c r="G1067" s="178"/>
      <c r="H1067" s="181"/>
    </row>
    <row r="1068" spans="1:8" s="180" customFormat="1" ht="19.95" customHeight="1" x14ac:dyDescent="0.25">
      <c r="A1068" s="174"/>
      <c r="B1068" s="201" t="s">
        <v>547</v>
      </c>
      <c r="C1068" s="564" t="s">
        <v>854</v>
      </c>
      <c r="D1068" s="564"/>
      <c r="E1068" s="564"/>
      <c r="F1068" s="565"/>
      <c r="G1068" s="178"/>
      <c r="H1068" s="181"/>
    </row>
    <row r="1069" spans="1:8" s="180" customFormat="1" ht="34.200000000000003" customHeight="1" x14ac:dyDescent="0.25">
      <c r="A1069" s="174"/>
      <c r="B1069" s="214" t="s">
        <v>595</v>
      </c>
      <c r="C1069" s="566" t="s">
        <v>1790</v>
      </c>
      <c r="D1069" s="566"/>
      <c r="E1069" s="566"/>
      <c r="F1069" s="567"/>
      <c r="G1069" s="178"/>
      <c r="H1069" s="181"/>
    </row>
    <row r="1070" spans="1:8" s="180" customFormat="1" ht="18" customHeight="1" x14ac:dyDescent="0.25">
      <c r="A1070" s="174"/>
      <c r="B1070" s="580" t="s">
        <v>639</v>
      </c>
      <c r="C1070" s="581"/>
      <c r="D1070" s="581"/>
      <c r="E1070" s="581"/>
      <c r="F1070" s="582"/>
      <c r="G1070" s="178"/>
      <c r="H1070" s="181"/>
    </row>
    <row r="1071" spans="1:8" s="180" customFormat="1" ht="18" customHeight="1" x14ac:dyDescent="0.25">
      <c r="A1071" s="174"/>
      <c r="B1071" s="205" t="s">
        <v>638</v>
      </c>
      <c r="C1071" s="206" t="s">
        <v>574</v>
      </c>
      <c r="D1071" s="207" t="s">
        <v>641</v>
      </c>
      <c r="E1071" s="568" t="s">
        <v>721</v>
      </c>
      <c r="F1071" s="569"/>
      <c r="G1071" s="178"/>
      <c r="H1071" s="181"/>
    </row>
    <row r="1072" spans="1:8" s="180" customFormat="1" ht="18" customHeight="1" x14ac:dyDescent="0.25">
      <c r="A1072" s="174"/>
      <c r="B1072" s="234" t="s">
        <v>549</v>
      </c>
      <c r="C1072" s="235" t="s">
        <v>590</v>
      </c>
      <c r="D1072" s="236" t="s">
        <v>550</v>
      </c>
      <c r="E1072" s="570" t="s">
        <v>596</v>
      </c>
      <c r="F1072" s="571"/>
      <c r="G1072" s="178"/>
      <c r="H1072" s="181"/>
    </row>
    <row r="1073" spans="1:8" s="213" customFormat="1" ht="13.95" customHeight="1" x14ac:dyDescent="0.25">
      <c r="A1073" s="211"/>
      <c r="B1073" s="220"/>
      <c r="C1073" s="220"/>
      <c r="D1073" s="219"/>
      <c r="E1073" s="219"/>
      <c r="F1073" s="219"/>
      <c r="G1073" s="178"/>
      <c r="H1073" s="181"/>
    </row>
    <row r="1074" spans="1:8" s="180" customFormat="1" ht="25.2" customHeight="1" x14ac:dyDescent="0.25">
      <c r="A1074" s="174"/>
      <c r="B1074" s="409" t="s">
        <v>545</v>
      </c>
      <c r="C1074" s="410"/>
      <c r="D1074" s="410"/>
      <c r="E1074" s="411"/>
      <c r="F1074" s="411"/>
      <c r="G1074" s="178"/>
      <c r="H1074" s="181"/>
    </row>
    <row r="1075" spans="1:8" s="213" customFormat="1" ht="13.95" customHeight="1" x14ac:dyDescent="0.25">
      <c r="A1075" s="211"/>
      <c r="B1075" s="220"/>
      <c r="C1075" s="220"/>
      <c r="D1075" s="219"/>
      <c r="E1075" s="219"/>
      <c r="F1075" s="219"/>
      <c r="G1075" s="178"/>
      <c r="H1075" s="181"/>
    </row>
    <row r="1076" spans="1:8" s="180" customFormat="1" ht="37.950000000000003" customHeight="1" x14ac:dyDescent="0.25">
      <c r="A1076" s="174"/>
      <c r="B1076" s="200" t="s">
        <v>548</v>
      </c>
      <c r="C1076" s="658" t="s">
        <v>1778</v>
      </c>
      <c r="D1076" s="658"/>
      <c r="E1076" s="658"/>
      <c r="F1076" s="659"/>
      <c r="G1076" s="178"/>
      <c r="H1076" s="181"/>
    </row>
    <row r="1077" spans="1:8" s="180" customFormat="1" ht="19.95" customHeight="1" x14ac:dyDescent="0.25">
      <c r="A1077" s="174"/>
      <c r="B1077" s="201" t="s">
        <v>547</v>
      </c>
      <c r="C1077" s="564" t="s">
        <v>854</v>
      </c>
      <c r="D1077" s="564"/>
      <c r="E1077" s="564"/>
      <c r="F1077" s="565"/>
      <c r="G1077" s="178"/>
      <c r="H1077" s="181"/>
    </row>
    <row r="1078" spans="1:8" s="180" customFormat="1" ht="30.6" customHeight="1" x14ac:dyDescent="0.25">
      <c r="A1078" s="174"/>
      <c r="B1078" s="214" t="s">
        <v>635</v>
      </c>
      <c r="C1078" s="566" t="s">
        <v>644</v>
      </c>
      <c r="D1078" s="566"/>
      <c r="E1078" s="566"/>
      <c r="F1078" s="567"/>
      <c r="G1078" s="178"/>
      <c r="H1078" s="181"/>
    </row>
    <row r="1079" spans="1:8" s="180" customFormat="1" ht="18" customHeight="1" x14ac:dyDescent="0.25">
      <c r="A1079" s="174"/>
      <c r="B1079" s="580" t="s">
        <v>639</v>
      </c>
      <c r="C1079" s="581"/>
      <c r="D1079" s="581"/>
      <c r="E1079" s="581"/>
      <c r="F1079" s="582"/>
      <c r="G1079" s="178"/>
      <c r="H1079" s="181"/>
    </row>
    <row r="1080" spans="1:8" s="180" customFormat="1" ht="18" customHeight="1" x14ac:dyDescent="0.25">
      <c r="A1080" s="174"/>
      <c r="B1080" s="205" t="s">
        <v>638</v>
      </c>
      <c r="C1080" s="206" t="s">
        <v>579</v>
      </c>
      <c r="D1080" s="207" t="s">
        <v>641</v>
      </c>
      <c r="E1080" s="568" t="s">
        <v>1793</v>
      </c>
      <c r="F1080" s="569"/>
      <c r="G1080" s="178"/>
      <c r="H1080" s="181"/>
    </row>
    <row r="1081" spans="1:8" s="180" customFormat="1" ht="18" customHeight="1" x14ac:dyDescent="0.25">
      <c r="A1081" s="174"/>
      <c r="B1081" s="234" t="s">
        <v>549</v>
      </c>
      <c r="C1081" s="235" t="s">
        <v>632</v>
      </c>
      <c r="D1081" s="236" t="s">
        <v>550</v>
      </c>
      <c r="E1081" s="593">
        <v>1000</v>
      </c>
      <c r="F1081" s="594"/>
      <c r="G1081" s="178"/>
      <c r="H1081" s="181"/>
    </row>
    <row r="1082" spans="1:8" s="180" customFormat="1" ht="18" customHeight="1" x14ac:dyDescent="0.25">
      <c r="A1082" s="174"/>
      <c r="B1082" s="215"/>
      <c r="C1082" s="216"/>
      <c r="D1082" s="237"/>
      <c r="E1082" s="377"/>
      <c r="F1082" s="377"/>
      <c r="G1082" s="178"/>
      <c r="H1082" s="181"/>
    </row>
    <row r="1083" spans="1:8" s="180" customFormat="1" ht="26.25" customHeight="1" x14ac:dyDescent="0.25">
      <c r="A1083" s="174"/>
      <c r="B1083" s="409" t="s">
        <v>1782</v>
      </c>
      <c r="C1083" s="424"/>
      <c r="D1083" s="425"/>
      <c r="E1083" s="426"/>
      <c r="F1083" s="426"/>
      <c r="G1083" s="178"/>
      <c r="H1083" s="181"/>
    </row>
    <row r="1084" spans="1:8" s="385" customFormat="1" ht="18" customHeight="1" x14ac:dyDescent="0.25">
      <c r="A1084" s="378"/>
      <c r="B1084" s="379"/>
      <c r="C1084" s="380"/>
      <c r="D1084" s="381"/>
      <c r="E1084" s="382"/>
      <c r="F1084" s="382"/>
      <c r="G1084" s="383"/>
      <c r="H1084" s="384"/>
    </row>
    <row r="1085" spans="1:8" s="180" customFormat="1" ht="36" customHeight="1" x14ac:dyDescent="0.25">
      <c r="A1085" s="174"/>
      <c r="B1085" s="200" t="s">
        <v>548</v>
      </c>
      <c r="C1085" s="572" t="s">
        <v>1868</v>
      </c>
      <c r="D1085" s="572"/>
      <c r="E1085" s="572"/>
      <c r="F1085" s="573"/>
      <c r="G1085" s="178"/>
      <c r="H1085" s="181"/>
    </row>
    <row r="1086" spans="1:8" s="180" customFormat="1" ht="19.95" customHeight="1" x14ac:dyDescent="0.25">
      <c r="A1086" s="174"/>
      <c r="B1086" s="201" t="s">
        <v>547</v>
      </c>
      <c r="C1086" s="564" t="s">
        <v>854</v>
      </c>
      <c r="D1086" s="564"/>
      <c r="E1086" s="564"/>
      <c r="F1086" s="565"/>
      <c r="G1086" s="178"/>
      <c r="H1086" s="181"/>
    </row>
    <row r="1087" spans="1:8" s="180" customFormat="1" ht="31.95" customHeight="1" x14ac:dyDescent="0.25">
      <c r="A1087" s="174"/>
      <c r="B1087" s="214" t="s">
        <v>595</v>
      </c>
      <c r="C1087" s="566"/>
      <c r="D1087" s="566"/>
      <c r="E1087" s="566"/>
      <c r="F1087" s="567"/>
      <c r="G1087" s="178"/>
      <c r="H1087" s="181"/>
    </row>
    <row r="1088" spans="1:8" s="213" customFormat="1" ht="13.95" customHeight="1" x14ac:dyDescent="0.25">
      <c r="A1088" s="211"/>
      <c r="B1088" s="220"/>
      <c r="C1088" s="220"/>
      <c r="D1088" s="219"/>
      <c r="E1088" s="219"/>
      <c r="F1088" s="219"/>
      <c r="G1088" s="178"/>
      <c r="H1088" s="181"/>
    </row>
    <row r="1089" spans="1:8" s="180" customFormat="1" ht="25.2" customHeight="1" x14ac:dyDescent="0.25">
      <c r="A1089" s="174"/>
      <c r="B1089" s="409" t="s">
        <v>141</v>
      </c>
      <c r="C1089" s="410"/>
      <c r="D1089" s="410"/>
      <c r="E1089" s="411"/>
      <c r="F1089" s="411"/>
      <c r="G1089" s="178"/>
      <c r="H1089" s="181"/>
    </row>
    <row r="1090" spans="1:8" s="213" customFormat="1" ht="13.95" customHeight="1" x14ac:dyDescent="0.25">
      <c r="A1090" s="211"/>
      <c r="B1090" s="220"/>
      <c r="C1090" s="220"/>
      <c r="D1090" s="219"/>
      <c r="E1090" s="219"/>
      <c r="F1090" s="219"/>
      <c r="G1090" s="178"/>
      <c r="H1090" s="181"/>
    </row>
    <row r="1091" spans="1:8" s="180" customFormat="1" ht="36" customHeight="1" x14ac:dyDescent="0.25">
      <c r="A1091" s="174"/>
      <c r="B1091" s="200" t="s">
        <v>548</v>
      </c>
      <c r="C1091" s="572" t="s">
        <v>1779</v>
      </c>
      <c r="D1091" s="572"/>
      <c r="E1091" s="572"/>
      <c r="F1091" s="573"/>
      <c r="G1091" s="178"/>
      <c r="H1091" s="181"/>
    </row>
    <row r="1092" spans="1:8" s="180" customFormat="1" ht="19.95" customHeight="1" x14ac:dyDescent="0.25">
      <c r="A1092" s="174"/>
      <c r="B1092" s="201" t="s">
        <v>547</v>
      </c>
      <c r="C1092" s="564" t="s">
        <v>854</v>
      </c>
      <c r="D1092" s="564"/>
      <c r="E1092" s="564"/>
      <c r="F1092" s="565"/>
      <c r="G1092" s="178"/>
      <c r="H1092" s="181"/>
    </row>
    <row r="1093" spans="1:8" s="180" customFormat="1" ht="31.95" customHeight="1" x14ac:dyDescent="0.25">
      <c r="A1093" s="174"/>
      <c r="B1093" s="214" t="s">
        <v>634</v>
      </c>
      <c r="C1093" s="566" t="s">
        <v>1794</v>
      </c>
      <c r="D1093" s="566"/>
      <c r="E1093" s="566"/>
      <c r="F1093" s="567"/>
      <c r="G1093" s="178"/>
      <c r="H1093" s="181"/>
    </row>
    <row r="1094" spans="1:8" s="180" customFormat="1" ht="24.6" customHeight="1" x14ac:dyDescent="0.25">
      <c r="A1094" s="174"/>
      <c r="B1094" s="580" t="s">
        <v>639</v>
      </c>
      <c r="C1094" s="581"/>
      <c r="D1094" s="581"/>
      <c r="E1094" s="581"/>
      <c r="F1094" s="582"/>
      <c r="G1094" s="178"/>
      <c r="H1094" s="181"/>
    </row>
    <row r="1095" spans="1:8" s="180" customFormat="1" ht="18" customHeight="1" x14ac:dyDescent="0.25">
      <c r="A1095" s="174"/>
      <c r="B1095" s="205" t="s">
        <v>638</v>
      </c>
      <c r="C1095" s="206" t="s">
        <v>634</v>
      </c>
      <c r="D1095" s="207" t="s">
        <v>641</v>
      </c>
      <c r="E1095" s="568" t="s">
        <v>646</v>
      </c>
      <c r="F1095" s="569"/>
      <c r="G1095" s="178"/>
      <c r="H1095" s="181"/>
    </row>
    <row r="1096" spans="1:8" s="180" customFormat="1" ht="18" customHeight="1" x14ac:dyDescent="0.25">
      <c r="A1096" s="174"/>
      <c r="B1096" s="234" t="s">
        <v>549</v>
      </c>
      <c r="C1096" s="235" t="s">
        <v>633</v>
      </c>
      <c r="D1096" s="236" t="s">
        <v>550</v>
      </c>
      <c r="E1096" s="656">
        <v>45048</v>
      </c>
      <c r="F1096" s="657"/>
      <c r="G1096" s="178"/>
      <c r="H1096" s="181"/>
    </row>
    <row r="1097" spans="1:8" s="213" customFormat="1" ht="13.95" customHeight="1" x14ac:dyDescent="0.25">
      <c r="A1097" s="211"/>
      <c r="B1097" s="220"/>
      <c r="C1097" s="220"/>
      <c r="D1097" s="219"/>
      <c r="E1097" s="219"/>
      <c r="F1097" s="219"/>
      <c r="G1097" s="178"/>
      <c r="H1097" s="181"/>
    </row>
    <row r="1098" spans="1:8" s="180" customFormat="1" ht="25.2" customHeight="1" x14ac:dyDescent="0.25">
      <c r="A1098" s="174"/>
      <c r="B1098" s="409" t="s">
        <v>142</v>
      </c>
      <c r="C1098" s="410"/>
      <c r="D1098" s="410"/>
      <c r="E1098" s="411"/>
      <c r="F1098" s="411"/>
      <c r="G1098" s="178"/>
      <c r="H1098" s="181"/>
    </row>
    <row r="1099" spans="1:8" s="213" customFormat="1" ht="13.95" customHeight="1" x14ac:dyDescent="0.25">
      <c r="A1099" s="211"/>
      <c r="B1099" s="212"/>
      <c r="C1099" s="220"/>
      <c r="D1099" s="219"/>
      <c r="E1099" s="219"/>
      <c r="F1099" s="219"/>
      <c r="G1099" s="178"/>
      <c r="H1099" s="181"/>
    </row>
    <row r="1100" spans="1:8" s="180" customFormat="1" ht="36" customHeight="1" x14ac:dyDescent="0.25">
      <c r="A1100" s="174"/>
      <c r="B1100" s="200" t="s">
        <v>548</v>
      </c>
      <c r="C1100" s="572" t="s">
        <v>1780</v>
      </c>
      <c r="D1100" s="572"/>
      <c r="E1100" s="572"/>
      <c r="F1100" s="573"/>
      <c r="G1100" s="178"/>
      <c r="H1100" s="181"/>
    </row>
    <row r="1101" spans="1:8" s="180" customFormat="1" ht="19.95" customHeight="1" x14ac:dyDescent="0.25">
      <c r="A1101" s="174"/>
      <c r="B1101" s="201" t="s">
        <v>547</v>
      </c>
      <c r="C1101" s="564" t="s">
        <v>854</v>
      </c>
      <c r="D1101" s="564"/>
      <c r="E1101" s="564"/>
      <c r="F1101" s="565"/>
      <c r="G1101" s="178"/>
      <c r="H1101" s="181"/>
    </row>
    <row r="1102" spans="1:8" s="180" customFormat="1" ht="35.4" customHeight="1" x14ac:dyDescent="0.25">
      <c r="A1102" s="174"/>
      <c r="B1102" s="214" t="s">
        <v>634</v>
      </c>
      <c r="C1102" s="566" t="s">
        <v>645</v>
      </c>
      <c r="D1102" s="566"/>
      <c r="E1102" s="566"/>
      <c r="F1102" s="567"/>
      <c r="G1102" s="178"/>
      <c r="H1102" s="181"/>
    </row>
    <row r="1103" spans="1:8" s="180" customFormat="1" ht="18" customHeight="1" x14ac:dyDescent="0.25">
      <c r="A1103" s="174"/>
      <c r="B1103" s="580" t="s">
        <v>639</v>
      </c>
      <c r="C1103" s="581"/>
      <c r="D1103" s="581"/>
      <c r="E1103" s="581"/>
      <c r="F1103" s="582"/>
      <c r="G1103" s="178"/>
      <c r="H1103" s="181"/>
    </row>
    <row r="1104" spans="1:8" s="180" customFormat="1" ht="18" customHeight="1" x14ac:dyDescent="0.25">
      <c r="A1104" s="174"/>
      <c r="B1104" s="205" t="s">
        <v>638</v>
      </c>
      <c r="C1104" s="206" t="s">
        <v>634</v>
      </c>
      <c r="D1104" s="207" t="s">
        <v>641</v>
      </c>
      <c r="E1104" s="568" t="s">
        <v>646</v>
      </c>
      <c r="F1104" s="569"/>
      <c r="G1104" s="178"/>
      <c r="H1104" s="181"/>
    </row>
    <row r="1105" spans="1:8" s="180" customFormat="1" ht="18" customHeight="1" x14ac:dyDescent="0.25">
      <c r="A1105" s="174"/>
      <c r="B1105" s="234" t="s">
        <v>549</v>
      </c>
      <c r="C1105" s="235" t="s">
        <v>633</v>
      </c>
      <c r="D1105" s="236" t="s">
        <v>550</v>
      </c>
      <c r="E1105" s="656">
        <v>45443</v>
      </c>
      <c r="F1105" s="657"/>
      <c r="G1105" s="178"/>
      <c r="H1105" s="181"/>
    </row>
    <row r="1106" spans="1:8" s="213" customFormat="1" ht="13.95" customHeight="1" x14ac:dyDescent="0.25">
      <c r="A1106" s="211"/>
      <c r="B1106" s="212"/>
      <c r="C1106" s="220"/>
      <c r="D1106" s="219"/>
      <c r="E1106" s="219"/>
      <c r="F1106" s="219"/>
      <c r="G1106" s="178"/>
      <c r="H1106" s="181"/>
    </row>
    <row r="1107" spans="1:8" x14ac:dyDescent="0.25"/>
    <row r="1108" spans="1:8" x14ac:dyDescent="0.25"/>
    <row r="1109" spans="1:8" x14ac:dyDescent="0.25"/>
    <row r="1110" spans="1:8" x14ac:dyDescent="0.25"/>
    <row r="1111" spans="1:8" x14ac:dyDescent="0.25"/>
    <row r="1112" spans="1:8" x14ac:dyDescent="0.25"/>
    <row r="1113" spans="1:8" x14ac:dyDescent="0.25"/>
    <row r="1114" spans="1:8" x14ac:dyDescent="0.25"/>
    <row r="1115" spans="1:8" x14ac:dyDescent="0.25"/>
    <row r="1116" spans="1:8" x14ac:dyDescent="0.25"/>
    <row r="1117" spans="1:8" x14ac:dyDescent="0.25"/>
    <row r="1118" spans="1:8" x14ac:dyDescent="0.25"/>
    <row r="1119" spans="1:8" x14ac:dyDescent="0.25"/>
    <row r="1120" spans="1:8"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sheetData>
  <sheetProtection algorithmName="SHA-512" hashValue="JZ1AhsGDW+fQeP65dqzQnX4b172MwhWHP3G6SyLpPnkC4/0lvXmuoUaxNP2JLOQPdsJpLqVb9FREjRGJGZmVUA==" saltValue="KExMWgiu5aZ0z2bUHFN0dg==" spinCount="100000" sheet="1" objects="1" scenarios="1"/>
  <sortState ref="B238:B268">
    <sortCondition ref="B238:B268"/>
  </sortState>
  <mergeCells count="631">
    <mergeCell ref="D564:F564"/>
    <mergeCell ref="D563:F563"/>
    <mergeCell ref="E317:F317"/>
    <mergeCell ref="C386:F386"/>
    <mergeCell ref="E416:F416"/>
    <mergeCell ref="E388:F388"/>
    <mergeCell ref="B971:B974"/>
    <mergeCell ref="B988:B991"/>
    <mergeCell ref="B7:F7"/>
    <mergeCell ref="B2:F2"/>
    <mergeCell ref="C442:F482"/>
    <mergeCell ref="C493:F493"/>
    <mergeCell ref="C494:F494"/>
    <mergeCell ref="C497:F497"/>
    <mergeCell ref="E500:F500"/>
    <mergeCell ref="B515:F515"/>
    <mergeCell ref="D578:F578"/>
    <mergeCell ref="B524:F524"/>
    <mergeCell ref="D576:F576"/>
    <mergeCell ref="E553:F553"/>
    <mergeCell ref="E554:F554"/>
    <mergeCell ref="D565:F565"/>
    <mergeCell ref="D546:F546"/>
    <mergeCell ref="D547:F547"/>
    <mergeCell ref="D550:F550"/>
    <mergeCell ref="D551:F551"/>
    <mergeCell ref="D548:F548"/>
    <mergeCell ref="E368:F368"/>
    <mergeCell ref="C323:F323"/>
    <mergeCell ref="C324:F324"/>
    <mergeCell ref="C325:F325"/>
    <mergeCell ref="C326:F326"/>
    <mergeCell ref="C327:F327"/>
    <mergeCell ref="C335:F335"/>
    <mergeCell ref="E355:F355"/>
    <mergeCell ref="B341:F341"/>
    <mergeCell ref="C349:F349"/>
    <mergeCell ref="D589:F589"/>
    <mergeCell ref="D590:F590"/>
    <mergeCell ref="D591:F591"/>
    <mergeCell ref="E568:F568"/>
    <mergeCell ref="E569:F569"/>
    <mergeCell ref="E581:F581"/>
    <mergeCell ref="B580:F580"/>
    <mergeCell ref="C586:F586"/>
    <mergeCell ref="D574:F574"/>
    <mergeCell ref="D575:F575"/>
    <mergeCell ref="D588:F588"/>
    <mergeCell ref="D587:F587"/>
    <mergeCell ref="D579:F579"/>
    <mergeCell ref="C573:F573"/>
    <mergeCell ref="D577:F577"/>
    <mergeCell ref="E485:F485"/>
    <mergeCell ref="E424:F424"/>
    <mergeCell ref="E425:F425"/>
    <mergeCell ref="C513:F513"/>
    <mergeCell ref="E534:F534"/>
    <mergeCell ref="E535:F535"/>
    <mergeCell ref="B533:F533"/>
    <mergeCell ref="D561:F561"/>
    <mergeCell ref="D562:F562"/>
    <mergeCell ref="C491:F491"/>
    <mergeCell ref="C492:F492"/>
    <mergeCell ref="C512:F512"/>
    <mergeCell ref="C509:F509"/>
    <mergeCell ref="D549:F549"/>
    <mergeCell ref="E525:F525"/>
    <mergeCell ref="C545:F545"/>
    <mergeCell ref="E499:F499"/>
    <mergeCell ref="E516:F516"/>
    <mergeCell ref="C521:F521"/>
    <mergeCell ref="B552:F552"/>
    <mergeCell ref="E517:F517"/>
    <mergeCell ref="C530:F530"/>
    <mergeCell ref="C508:F508"/>
    <mergeCell ref="B498:F498"/>
    <mergeCell ref="E484:F484"/>
    <mergeCell ref="B483:F483"/>
    <mergeCell ref="C440:F440"/>
    <mergeCell ref="B423:F423"/>
    <mergeCell ref="C431:F431"/>
    <mergeCell ref="C433:F433"/>
    <mergeCell ref="C432:F432"/>
    <mergeCell ref="E389:F389"/>
    <mergeCell ref="B414:F414"/>
    <mergeCell ref="B434:F434"/>
    <mergeCell ref="E435:F435"/>
    <mergeCell ref="C394:F394"/>
    <mergeCell ref="C412:F412"/>
    <mergeCell ref="C406:F406"/>
    <mergeCell ref="C395:F395"/>
    <mergeCell ref="C421:F421"/>
    <mergeCell ref="C422:F422"/>
    <mergeCell ref="C441:F441"/>
    <mergeCell ref="B396:F396"/>
    <mergeCell ref="C420:F420"/>
    <mergeCell ref="E397:F397"/>
    <mergeCell ref="C384:F384"/>
    <mergeCell ref="B387:F387"/>
    <mergeCell ref="C393:F393"/>
    <mergeCell ref="E378:F378"/>
    <mergeCell ref="C322:F322"/>
    <mergeCell ref="C267:F267"/>
    <mergeCell ref="C268:F268"/>
    <mergeCell ref="C269:F269"/>
    <mergeCell ref="B367:F367"/>
    <mergeCell ref="C334:F334"/>
    <mergeCell ref="D340:F340"/>
    <mergeCell ref="C311:F311"/>
    <mergeCell ref="C350:F350"/>
    <mergeCell ref="E275:F275"/>
    <mergeCell ref="E290:F290"/>
    <mergeCell ref="E291:F291"/>
    <mergeCell ref="C282:F282"/>
    <mergeCell ref="C271:F271"/>
    <mergeCell ref="C272:F272"/>
    <mergeCell ref="C321:F321"/>
    <mergeCell ref="B328:F328"/>
    <mergeCell ref="C351:F351"/>
    <mergeCell ref="C352:F352"/>
    <mergeCell ref="C353:F353"/>
    <mergeCell ref="C102:F102"/>
    <mergeCell ref="C129:F129"/>
    <mergeCell ref="C103:F103"/>
    <mergeCell ref="C104:F104"/>
    <mergeCell ref="C105:F105"/>
    <mergeCell ref="C177:F177"/>
    <mergeCell ref="C714:F714"/>
    <mergeCell ref="C373:F373"/>
    <mergeCell ref="C374:F374"/>
    <mergeCell ref="C375:F375"/>
    <mergeCell ref="C413:F413"/>
    <mergeCell ref="C407:F407"/>
    <mergeCell ref="C408:F408"/>
    <mergeCell ref="C409:F409"/>
    <mergeCell ref="C410:F410"/>
    <mergeCell ref="C411:F411"/>
    <mergeCell ref="E436:F436"/>
    <mergeCell ref="C429:F429"/>
    <mergeCell ref="E526:F526"/>
    <mergeCell ref="C430:F430"/>
    <mergeCell ref="C514:F514"/>
    <mergeCell ref="C495:F495"/>
    <mergeCell ref="B376:F376"/>
    <mergeCell ref="C385:F385"/>
    <mergeCell ref="E608:F608"/>
    <mergeCell ref="C490:F490"/>
    <mergeCell ref="C489:F489"/>
    <mergeCell ref="E607:F607"/>
    <mergeCell ref="C612:F612"/>
    <mergeCell ref="B567:F567"/>
    <mergeCell ref="C804:F804"/>
    <mergeCell ref="C805:F805"/>
    <mergeCell ref="B606:F606"/>
    <mergeCell ref="C735:F735"/>
    <mergeCell ref="C736:F736"/>
    <mergeCell ref="C737:F737"/>
    <mergeCell ref="C738:F738"/>
    <mergeCell ref="C743:F743"/>
    <mergeCell ref="C744:F744"/>
    <mergeCell ref="C745:F745"/>
    <mergeCell ref="C746:F746"/>
    <mergeCell ref="C747:F747"/>
    <mergeCell ref="C748:F748"/>
    <mergeCell ref="C749:F749"/>
    <mergeCell ref="C750:F750"/>
    <mergeCell ref="C751:F751"/>
    <mergeCell ref="C752:F752"/>
    <mergeCell ref="C753:F753"/>
    <mergeCell ref="D617:F617"/>
    <mergeCell ref="E695:F695"/>
    <mergeCell ref="C768:F768"/>
    <mergeCell ref="C769:F769"/>
    <mergeCell ref="C770:F770"/>
    <mergeCell ref="C1024:F1024"/>
    <mergeCell ref="C1020:F1020"/>
    <mergeCell ref="D618:F618"/>
    <mergeCell ref="C813:F813"/>
    <mergeCell ref="D692:F692"/>
    <mergeCell ref="D683:F683"/>
    <mergeCell ref="C924:F924"/>
    <mergeCell ref="C925:F925"/>
    <mergeCell ref="C731:F731"/>
    <mergeCell ref="C732:F732"/>
    <mergeCell ref="C733:F733"/>
    <mergeCell ref="C734:F734"/>
    <mergeCell ref="B640:F640"/>
    <mergeCell ref="D647:F647"/>
    <mergeCell ref="B653:F653"/>
    <mergeCell ref="D652:F652"/>
    <mergeCell ref="D648:F649"/>
    <mergeCell ref="C646:F646"/>
    <mergeCell ref="D603:F603"/>
    <mergeCell ref="D604:F604"/>
    <mergeCell ref="D613:F613"/>
    <mergeCell ref="D600:F600"/>
    <mergeCell ref="E582:F582"/>
    <mergeCell ref="E654:F654"/>
    <mergeCell ref="E655:F655"/>
    <mergeCell ref="D639:F639"/>
    <mergeCell ref="B797:F797"/>
    <mergeCell ref="D673:F673"/>
    <mergeCell ref="C663:F663"/>
    <mergeCell ref="D666:F668"/>
    <mergeCell ref="E594:F594"/>
    <mergeCell ref="E595:F595"/>
    <mergeCell ref="D616:F616"/>
    <mergeCell ref="C701:F701"/>
    <mergeCell ref="C725:F725"/>
    <mergeCell ref="C726:F726"/>
    <mergeCell ref="C729:F729"/>
    <mergeCell ref="C730:F730"/>
    <mergeCell ref="C682:F682"/>
    <mergeCell ref="C702:F702"/>
    <mergeCell ref="D629:F629"/>
    <mergeCell ref="D630:F630"/>
    <mergeCell ref="C757:F757"/>
    <mergeCell ref="C758:F758"/>
    <mergeCell ref="C759:F759"/>
    <mergeCell ref="C760:F760"/>
    <mergeCell ref="C761:F761"/>
    <mergeCell ref="E1104:F1104"/>
    <mergeCell ref="C812:F812"/>
    <mergeCell ref="B909:F909"/>
    <mergeCell ref="E910:F910"/>
    <mergeCell ref="E911:F911"/>
    <mergeCell ref="C944:F944"/>
    <mergeCell ref="D954:F954"/>
    <mergeCell ref="B945:F945"/>
    <mergeCell ref="E946:F946"/>
    <mergeCell ref="E947:F947"/>
    <mergeCell ref="E1026:F1026"/>
    <mergeCell ref="E1027:F1027"/>
    <mergeCell ref="E962:F962"/>
    <mergeCell ref="B1009:F1009"/>
    <mergeCell ref="E1010:F1010"/>
    <mergeCell ref="E1011:F1011"/>
    <mergeCell ref="C1003:F1003"/>
    <mergeCell ref="D1004:F1004"/>
    <mergeCell ref="E676:F676"/>
    <mergeCell ref="D664:F664"/>
    <mergeCell ref="D665:F665"/>
    <mergeCell ref="E634:F634"/>
    <mergeCell ref="D631:F631"/>
    <mergeCell ref="B674:F674"/>
    <mergeCell ref="D627:F627"/>
    <mergeCell ref="E642:F642"/>
    <mergeCell ref="B632:F632"/>
    <mergeCell ref="D628:F628"/>
    <mergeCell ref="B666:B669"/>
    <mergeCell ref="E1105:F1105"/>
    <mergeCell ref="B1043:F1043"/>
    <mergeCell ref="C1049:F1049"/>
    <mergeCell ref="C1032:F1032"/>
    <mergeCell ref="E1095:F1095"/>
    <mergeCell ref="E1096:F1096"/>
    <mergeCell ref="C1091:F1091"/>
    <mergeCell ref="B1094:F1094"/>
    <mergeCell ref="C1100:F1100"/>
    <mergeCell ref="C1067:F1067"/>
    <mergeCell ref="E1062:F1062"/>
    <mergeCell ref="E1063:F1063"/>
    <mergeCell ref="E1053:F1053"/>
    <mergeCell ref="E1054:F1054"/>
    <mergeCell ref="C1040:F1040"/>
    <mergeCell ref="E1080:F1080"/>
    <mergeCell ref="B1061:F1061"/>
    <mergeCell ref="C1077:F1077"/>
    <mergeCell ref="B1070:F1070"/>
    <mergeCell ref="C1051:F1051"/>
    <mergeCell ref="B1052:F1052"/>
    <mergeCell ref="C1076:F1076"/>
    <mergeCell ref="C1068:F1068"/>
    <mergeCell ref="B1103:F1103"/>
    <mergeCell ref="E961:F961"/>
    <mergeCell ref="C915:F915"/>
    <mergeCell ref="B960:F960"/>
    <mergeCell ref="C943:F943"/>
    <mergeCell ref="E808:F808"/>
    <mergeCell ref="E798:F798"/>
    <mergeCell ref="C916:F916"/>
    <mergeCell ref="E694:F694"/>
    <mergeCell ref="E799:F799"/>
    <mergeCell ref="C795:F795"/>
    <mergeCell ref="C796:F796"/>
    <mergeCell ref="E807:F807"/>
    <mergeCell ref="C803:F803"/>
    <mergeCell ref="B918:F918"/>
    <mergeCell ref="C727:F727"/>
    <mergeCell ref="C728:F728"/>
    <mergeCell ref="C953:F953"/>
    <mergeCell ref="E919:F919"/>
    <mergeCell ref="E920:F920"/>
    <mergeCell ref="B806:F806"/>
    <mergeCell ref="C715:F715"/>
    <mergeCell ref="C716:F716"/>
    <mergeCell ref="C717:F717"/>
    <mergeCell ref="C742:F742"/>
    <mergeCell ref="C762:F762"/>
    <mergeCell ref="C763:F763"/>
    <mergeCell ref="C764:F764"/>
    <mergeCell ref="C765:F765"/>
    <mergeCell ref="C766:F766"/>
    <mergeCell ref="C767:F767"/>
    <mergeCell ref="C106:F106"/>
    <mergeCell ref="C163:F163"/>
    <mergeCell ref="C164:F164"/>
    <mergeCell ref="C166:F166"/>
    <mergeCell ref="C165:F165"/>
    <mergeCell ref="B107:F107"/>
    <mergeCell ref="E109:F109"/>
    <mergeCell ref="E121:F121"/>
    <mergeCell ref="C113:F113"/>
    <mergeCell ref="E108:F108"/>
    <mergeCell ref="C114:F114"/>
    <mergeCell ref="C128:F128"/>
    <mergeCell ref="B156:F156"/>
    <mergeCell ref="B167:F167"/>
    <mergeCell ref="C162:F162"/>
    <mergeCell ref="E169:F169"/>
    <mergeCell ref="B120:F120"/>
    <mergeCell ref="D601:F601"/>
    <mergeCell ref="E212:F212"/>
    <mergeCell ref="E213:F213"/>
    <mergeCell ref="B256:F256"/>
    <mergeCell ref="B211:F211"/>
    <mergeCell ref="E122:F122"/>
    <mergeCell ref="E157:F157"/>
    <mergeCell ref="E158:F158"/>
    <mergeCell ref="C140:F140"/>
    <mergeCell ref="E168:F168"/>
    <mergeCell ref="C178:F178"/>
    <mergeCell ref="C210:F210"/>
    <mergeCell ref="C209:F209"/>
    <mergeCell ref="C208:F208"/>
    <mergeCell ref="E182:F182"/>
    <mergeCell ref="E183:F183"/>
    <mergeCell ref="B181:F181"/>
    <mergeCell ref="C187:F187"/>
    <mergeCell ref="C188:F188"/>
    <mergeCell ref="C189:F201"/>
    <mergeCell ref="B202:F202"/>
    <mergeCell ref="E203:F203"/>
    <mergeCell ref="E204:F204"/>
    <mergeCell ref="C227:F227"/>
    <mergeCell ref="C313:F313"/>
    <mergeCell ref="C228:F228"/>
    <mergeCell ref="B229:F229"/>
    <mergeCell ref="C236:F236"/>
    <mergeCell ref="E274:F274"/>
    <mergeCell ref="C217:F217"/>
    <mergeCell ref="B220:F220"/>
    <mergeCell ref="C218:F218"/>
    <mergeCell ref="C314:F314"/>
    <mergeCell ref="C301:F301"/>
    <mergeCell ref="C285:F285"/>
    <mergeCell ref="C286:F286"/>
    <mergeCell ref="C295:F295"/>
    <mergeCell ref="B302:F302"/>
    <mergeCell ref="B273:F273"/>
    <mergeCell ref="C270:F270"/>
    <mergeCell ref="C237:F255"/>
    <mergeCell ref="E230:F230"/>
    <mergeCell ref="E231:F231"/>
    <mergeCell ref="C235:F235"/>
    <mergeCell ref="C226:F226"/>
    <mergeCell ref="C287:F287"/>
    <mergeCell ref="C288:F288"/>
    <mergeCell ref="C266:F266"/>
    <mergeCell ref="C284:F284"/>
    <mergeCell ref="C219:F219"/>
    <mergeCell ref="E221:F221"/>
    <mergeCell ref="E222:F222"/>
    <mergeCell ref="C312:F312"/>
    <mergeCell ref="C296:F296"/>
    <mergeCell ref="C297:F297"/>
    <mergeCell ref="C298:F298"/>
    <mergeCell ref="C299:F299"/>
    <mergeCell ref="C300:F300"/>
    <mergeCell ref="B289:F289"/>
    <mergeCell ref="C308:F308"/>
    <mergeCell ref="C310:F310"/>
    <mergeCell ref="E258:F258"/>
    <mergeCell ref="C718:F718"/>
    <mergeCell ref="C719:F719"/>
    <mergeCell ref="C720:F720"/>
    <mergeCell ref="C721:F721"/>
    <mergeCell ref="C722:F722"/>
    <mergeCell ref="C723:F723"/>
    <mergeCell ref="C724:F724"/>
    <mergeCell ref="C740:F740"/>
    <mergeCell ref="C741:F741"/>
    <mergeCell ref="C771:F771"/>
    <mergeCell ref="C772:F772"/>
    <mergeCell ref="C773:F773"/>
    <mergeCell ref="C774:F774"/>
    <mergeCell ref="C775:F775"/>
    <mergeCell ref="C776:F776"/>
    <mergeCell ref="C777:F777"/>
    <mergeCell ref="C787:F787"/>
    <mergeCell ref="C788:F788"/>
    <mergeCell ref="D956:F956"/>
    <mergeCell ref="D957:F957"/>
    <mergeCell ref="D958:F958"/>
    <mergeCell ref="D959:F959"/>
    <mergeCell ref="D566:F566"/>
    <mergeCell ref="C1021:F1021"/>
    <mergeCell ref="C1022:F1022"/>
    <mergeCell ref="C1023:F1023"/>
    <mergeCell ref="D955:F955"/>
    <mergeCell ref="D615:F615"/>
    <mergeCell ref="E641:F641"/>
    <mergeCell ref="C917:F917"/>
    <mergeCell ref="B658:F658"/>
    <mergeCell ref="D684:F684"/>
    <mergeCell ref="C1019:F1019"/>
    <mergeCell ref="D1005:F1006"/>
    <mergeCell ref="C926:F942"/>
    <mergeCell ref="B693:F693"/>
    <mergeCell ref="E997:F997"/>
    <mergeCell ref="C968:F968"/>
    <mergeCell ref="D969:F969"/>
    <mergeCell ref="C971:C972"/>
    <mergeCell ref="D971:F973"/>
    <mergeCell ref="B978:F978"/>
    <mergeCell ref="B1025:F1025"/>
    <mergeCell ref="C1069:F1069"/>
    <mergeCell ref="E1072:F1072"/>
    <mergeCell ref="C1101:F1101"/>
    <mergeCell ref="C1059:F1059"/>
    <mergeCell ref="C1031:F1031"/>
    <mergeCell ref="B1034:F1034"/>
    <mergeCell ref="E1036:F1036"/>
    <mergeCell ref="B1079:F1079"/>
    <mergeCell ref="C1058:F1058"/>
    <mergeCell ref="E1035:F1035"/>
    <mergeCell ref="C1102:F1102"/>
    <mergeCell ref="C1092:F1092"/>
    <mergeCell ref="C1093:F1093"/>
    <mergeCell ref="E1071:F1071"/>
    <mergeCell ref="E1081:F1081"/>
    <mergeCell ref="C1078:F1078"/>
    <mergeCell ref="C1060:F1060"/>
    <mergeCell ref="C1033:F1033"/>
    <mergeCell ref="C1041:F1041"/>
    <mergeCell ref="C1042:F1042"/>
    <mergeCell ref="C1050:F1050"/>
    <mergeCell ref="E1044:F1044"/>
    <mergeCell ref="E1045:F1045"/>
    <mergeCell ref="C1085:F1085"/>
    <mergeCell ref="C1086:F1086"/>
    <mergeCell ref="C1087:F1087"/>
    <mergeCell ref="B3:F3"/>
    <mergeCell ref="C496:F496"/>
    <mergeCell ref="E369:F369"/>
    <mergeCell ref="E377:F377"/>
    <mergeCell ref="B354:F354"/>
    <mergeCell ref="E342:F342"/>
    <mergeCell ref="E356:F356"/>
    <mergeCell ref="E343:F343"/>
    <mergeCell ref="E329:F329"/>
    <mergeCell ref="E330:F330"/>
    <mergeCell ref="C115:F119"/>
    <mergeCell ref="C179:F180"/>
    <mergeCell ref="C364:F364"/>
    <mergeCell ref="C365:F365"/>
    <mergeCell ref="C366:F366"/>
    <mergeCell ref="E257:F257"/>
    <mergeCell ref="E415:F415"/>
    <mergeCell ref="E398:F398"/>
    <mergeCell ref="E303:F303"/>
    <mergeCell ref="E304:F304"/>
    <mergeCell ref="E316:F316"/>
    <mergeCell ref="C309:F309"/>
    <mergeCell ref="C283:F283"/>
    <mergeCell ref="B315:F315"/>
    <mergeCell ref="E979:F979"/>
    <mergeCell ref="E980:F980"/>
    <mergeCell ref="C986:F986"/>
    <mergeCell ref="D987:F987"/>
    <mergeCell ref="C988:C989"/>
    <mergeCell ref="D988:F990"/>
    <mergeCell ref="B995:F995"/>
    <mergeCell ref="E996:F996"/>
    <mergeCell ref="C560:F560"/>
    <mergeCell ref="C705:F705"/>
    <mergeCell ref="C706:F706"/>
    <mergeCell ref="C707:F707"/>
    <mergeCell ref="C708:F708"/>
    <mergeCell ref="C709:F709"/>
    <mergeCell ref="C710:F710"/>
    <mergeCell ref="C711:F711"/>
    <mergeCell ref="C712:F712"/>
    <mergeCell ref="C713:F713"/>
    <mergeCell ref="C739:F739"/>
    <mergeCell ref="C754:F754"/>
    <mergeCell ref="C755:F755"/>
    <mergeCell ref="C756:F756"/>
    <mergeCell ref="C789:F789"/>
    <mergeCell ref="C790:F790"/>
    <mergeCell ref="C510:F510"/>
    <mergeCell ref="C511:F511"/>
    <mergeCell ref="C506:F506"/>
    <mergeCell ref="C507:F507"/>
    <mergeCell ref="C523:F523"/>
    <mergeCell ref="C522:F522"/>
    <mergeCell ref="C531:F531"/>
    <mergeCell ref="C703:F703"/>
    <mergeCell ref="C704:F704"/>
    <mergeCell ref="D592:F592"/>
    <mergeCell ref="D602:F602"/>
    <mergeCell ref="D614:F614"/>
    <mergeCell ref="D605:F605"/>
    <mergeCell ref="B593:F593"/>
    <mergeCell ref="C599:F599"/>
    <mergeCell ref="B619:F619"/>
    <mergeCell ref="C625:F625"/>
    <mergeCell ref="D626:F626"/>
    <mergeCell ref="D685:F686"/>
    <mergeCell ref="E620:F620"/>
    <mergeCell ref="E621:F621"/>
    <mergeCell ref="E633:F633"/>
    <mergeCell ref="C638:F638"/>
    <mergeCell ref="E675:F675"/>
    <mergeCell ref="C791:F791"/>
    <mergeCell ref="C792:F792"/>
    <mergeCell ref="C793:F793"/>
    <mergeCell ref="C794:F794"/>
    <mergeCell ref="C778:F778"/>
    <mergeCell ref="C779:F779"/>
    <mergeCell ref="C780:F780"/>
    <mergeCell ref="C781:F781"/>
    <mergeCell ref="C782:F782"/>
    <mergeCell ref="C783:F783"/>
    <mergeCell ref="C784:F784"/>
    <mergeCell ref="C785:F785"/>
    <mergeCell ref="C786:F786"/>
    <mergeCell ref="C814:F814"/>
    <mergeCell ref="C815:F815"/>
    <mergeCell ref="C816:F816"/>
    <mergeCell ref="C817:F817"/>
    <mergeCell ref="C818:F818"/>
    <mergeCell ref="C819:F819"/>
    <mergeCell ref="C820:F820"/>
    <mergeCell ref="C821:F821"/>
    <mergeCell ref="C822:F822"/>
    <mergeCell ref="C823:F823"/>
    <mergeCell ref="C824:F824"/>
    <mergeCell ref="C825:F825"/>
    <mergeCell ref="C826:F826"/>
    <mergeCell ref="C827:F827"/>
    <mergeCell ref="C828:F828"/>
    <mergeCell ref="C829:F829"/>
    <mergeCell ref="C830:F830"/>
    <mergeCell ref="C831:F831"/>
    <mergeCell ref="C832:F832"/>
    <mergeCell ref="C833:F833"/>
    <mergeCell ref="C834:F834"/>
    <mergeCell ref="C835:F835"/>
    <mergeCell ref="C836:F836"/>
    <mergeCell ref="C837:F837"/>
    <mergeCell ref="C838:F838"/>
    <mergeCell ref="C839:F839"/>
    <mergeCell ref="C840:F840"/>
    <mergeCell ref="C841:F841"/>
    <mergeCell ref="C842:F842"/>
    <mergeCell ref="C843:F843"/>
    <mergeCell ref="C844:F844"/>
    <mergeCell ref="C845:F845"/>
    <mergeCell ref="C846:F846"/>
    <mergeCell ref="C847:F847"/>
    <mergeCell ref="C848:F848"/>
    <mergeCell ref="C849:F849"/>
    <mergeCell ref="C850:F850"/>
    <mergeCell ref="C851:F851"/>
    <mergeCell ref="C852:F852"/>
    <mergeCell ref="C853:F853"/>
    <mergeCell ref="C854:F854"/>
    <mergeCell ref="C855:F855"/>
    <mergeCell ref="C856:F856"/>
    <mergeCell ref="C857:F857"/>
    <mergeCell ref="C858:F858"/>
    <mergeCell ref="C859:F859"/>
    <mergeCell ref="C860:F860"/>
    <mergeCell ref="C861:F861"/>
    <mergeCell ref="C862:F862"/>
    <mergeCell ref="C863:F863"/>
    <mergeCell ref="C864:F864"/>
    <mergeCell ref="C865:F865"/>
    <mergeCell ref="C866:F866"/>
    <mergeCell ref="C867:F867"/>
    <mergeCell ref="C868:F868"/>
    <mergeCell ref="C869:F869"/>
    <mergeCell ref="C870:F870"/>
    <mergeCell ref="C871:F871"/>
    <mergeCell ref="C872:F872"/>
    <mergeCell ref="C873:F873"/>
    <mergeCell ref="C874:F874"/>
    <mergeCell ref="C875:F875"/>
    <mergeCell ref="C876:F876"/>
    <mergeCell ref="C877:F877"/>
    <mergeCell ref="C878:F878"/>
    <mergeCell ref="C879:F879"/>
    <mergeCell ref="C880:F880"/>
    <mergeCell ref="C881:F881"/>
    <mergeCell ref="C882:F882"/>
    <mergeCell ref="C883:F883"/>
    <mergeCell ref="C884:F884"/>
    <mergeCell ref="C885:F885"/>
    <mergeCell ref="C886:F886"/>
    <mergeCell ref="C887:F887"/>
    <mergeCell ref="C888:F888"/>
    <mergeCell ref="C889:F889"/>
    <mergeCell ref="C890:F890"/>
    <mergeCell ref="C891:F891"/>
    <mergeCell ref="C892:F892"/>
    <mergeCell ref="C893:F893"/>
    <mergeCell ref="C894:F894"/>
    <mergeCell ref="C904:F904"/>
    <mergeCell ref="C907:F907"/>
    <mergeCell ref="C908:F908"/>
    <mergeCell ref="C906:F906"/>
    <mergeCell ref="C895:F895"/>
    <mergeCell ref="C896:F896"/>
    <mergeCell ref="C897:F897"/>
    <mergeCell ref="C898:F898"/>
    <mergeCell ref="C899:F899"/>
    <mergeCell ref="C900:F900"/>
    <mergeCell ref="C901:F901"/>
    <mergeCell ref="C902:F902"/>
    <mergeCell ref="C903:F903"/>
  </mergeCells>
  <conditionalFormatting sqref="D274:D275">
    <cfRule type="duplicateValues" dxfId="0" priority="1"/>
  </conditionalFormatting>
  <dataValidations xWindow="215" yWindow="725" count="3">
    <dataValidation allowBlank="1" showInputMessage="1" showErrorMessage="1" prompt="Legislações, Eventos, Políticas, Diretrizes, Partes Interessadas e outros fatos ou artefatos que afetem o contexto interno do processo." sqref="B363 B372 B361 B370"/>
    <dataValidation allowBlank="1" showInputMessage="1" showErrorMessage="1" prompt="Legislações, Eventos, Políticas, Diretrizes, Partes Interessadas e outros fatos ou artefatos que afetem o contexto externo do processo." sqref="B383 B390"/>
    <dataValidation allowBlank="1" showInputMessage="1" showErrorMessage="1" sqref="B504 B543 B279 B697 B427 B699 B126 B175 B206 B215 B224 B233 B264 B332 B362 B371 B382 B391 B404 B418 B438 B487 B558 B949 B999 B306 B319 B810 B922 B964 B982 B185"/>
  </dataValidations>
  <hyperlinks>
    <hyperlink ref="B9" location="_1.1_Dados_Gerais" display="1.1 Dados Gerais"/>
    <hyperlink ref="B8" location="_1._Disciplina_e_Escopo" display="1. Disciplina e Escopo"/>
    <hyperlink ref="B10" location="Código_Geral" display="Código Geral"/>
    <hyperlink ref="B12" location="_1.2_Localidade" display="1.2 Localidade"/>
    <hyperlink ref="B13" location="Segmento__Unidade_Gestora" display="Segmento (Unidade Gestora)"/>
    <hyperlink ref="B14" location="Unidade_Executora" display="Unidade Executora"/>
    <hyperlink ref="B15" location="_2._Priorização_dos_Procesos" display="2. Priorização dos Procesos"/>
    <hyperlink ref="B16" location="_2.1._Objeto_de_Estudo_e_Público_Alvo" display="2.1. Objeto de Estudo e Público Alvo"/>
    <hyperlink ref="B17" location="Origem" display="Origem"/>
    <hyperlink ref="B19" location="Processo" display="Processo"/>
    <hyperlink ref="B20" location="Descrição_do_Processo" display="Descrição do Processo"/>
    <hyperlink ref="B22" location="Objetivos_Estrategicos_do_PEI_vinculados" display="Objetivos Estrategicos do PEI vinculados"/>
    <hyperlink ref="B23" location="_2.2._Avaliação_de_Impacto_do_Negócio__BIA" display="2.2. Avaliação de Impacto do Negócio (BIA)"/>
    <hyperlink ref="B24" location="_2.2.1_Tolerância_máxima_na_interrupção_do_Processo" display="2.2.1 Tolerância máxima na interrupção do Processo"/>
    <hyperlink ref="B25" location="Tolerância_máxima_na_interrupção_do_Processo" display="Tolerância máxima na interrupção do Processo"/>
    <hyperlink ref="B26" location="_2.2.2_Nível_de_Impacto_decorrente_da_Interrupção_do_Processo_no_Negócio" display="2.2.2 Nível de Impacto decorrente da Interrupção do Processo no Negócio"/>
    <hyperlink ref="B27" location="Operacional" display="Operacional"/>
    <hyperlink ref="B28" location="Legal" display="Legal"/>
    <hyperlink ref="B29" location="Imagem" display="Imagem"/>
    <hyperlink ref="B30" location="Financeiro" display="Financeiro"/>
    <hyperlink ref="B31" location="_2.2.3_Pontuação_Final__BIA" display="2.2.3 Pontuação Final (BIA)"/>
    <hyperlink ref="B32" location="Pontuação_Final_do_Impacto_da_Interrupção_do_Processo" display="Pontuação Final do Impacto da Interrupção do Processo"/>
    <hyperlink ref="B33" location="_2.2.4_Indicador_de_Processo" display="2.2.4 Indicador de Processo"/>
    <hyperlink ref="B34" location="Indicador_de_Processo" display="Indicador de Processo"/>
    <hyperlink ref="B35" location="_3._Entendimento_do_Contexto" display="3. Entendimento do Contexto"/>
    <hyperlink ref="B36" location="_3.1._Contexto_Interno" display="3.1. Contexto Interno"/>
    <hyperlink ref="B37" location="Título_do_Contexto_Interno" display="Título do Contexto Interno"/>
    <hyperlink ref="B38" location="Descrição_do_Contexto_Interno" display="Descrição do Contexto Interno"/>
    <hyperlink ref="B39" location="_3.2._Contexto_Externo" display="3.2. Contexto Externo"/>
    <hyperlink ref="B40" location="Título_do_Contexto_Externo" display="Título do Contexto Externo"/>
    <hyperlink ref="B41" location="Descrição_do_Contexto_Externo" display="Descrição do Contexto Externo"/>
    <hyperlink ref="B42" location="_4._Identificação_dos_Riscos" display="4. Identificação dos Riscos "/>
    <hyperlink ref="B43" location="_4.1_Elementos_do_Risco" display="4.1 Elementos do Risco"/>
    <hyperlink ref="B44" location="Macrofator" display="Macrofator"/>
    <hyperlink ref="B45" location="Fator_de_Risco_Causa__Devido_a" display="Fator de Risco/Causa (Devido a)"/>
    <hyperlink ref="B46" location="Análise_Contextual_do_Fator_de_Risco" display="Análise Contextual do Fator de Risco"/>
    <hyperlink ref="B47" location="Risco_Incerteza__Poderá_ocorrer" display="Risco/Incerteza (Poderá ocorrer)"/>
    <hyperlink ref="B48" location="Categoria_do_Risco" display="Categoria do Risco"/>
    <hyperlink ref="B11" location="Disciplina" display="Disciplina"/>
    <hyperlink ref="B94" location="Término_Previsto" display="Término Previsto"/>
    <hyperlink ref="B93" location="Início_Previsto" display="Início Previsto"/>
    <hyperlink ref="B91" location="Investimento__R" display="Investimento (R$)"/>
    <hyperlink ref="B90" location="Aprovador" display="Aprovador"/>
    <hyperlink ref="B89" location="Responsável" display="Responsável "/>
    <hyperlink ref="B88" location="Onde_será_implantado?" display="Onde será implantado?"/>
    <hyperlink ref="B87" location="Como_será_implantado?" display="Como será implantado?"/>
    <hyperlink ref="B86" location="Plano_de_Ação__Ação_Corretiva" display="Plano de Ação (Ação Corretiva)"/>
    <hyperlink ref="B85" location="Tipo_de_Tratamento" display="Tipo de Tratamento"/>
    <hyperlink ref="B84" location="_6.1_Plano_de_Tratamento" display="6.1 Plano de Tratamento"/>
    <hyperlink ref="B83" location="_6._Resposta_e_Tratamento_aos_Riscos" display="6. Resposta e Tratamento aos Riscos"/>
    <hyperlink ref="B82" location="Classificação_do_Risco_Residual" display="Classificação do Risco Residual"/>
    <hyperlink ref="B81" location="_5.3.7_Classificação_do_Risco_Residual" display="5.3.7 Classificação do Risco Residual"/>
    <hyperlink ref="B80" location="Risco_Residual" display="Risco Residual"/>
    <hyperlink ref="B79" location="_5.3.6_Risco_Residual" display="5.3.6 Risco Residual"/>
    <hyperlink ref="B78" location="Nível_de_Probabilidade_Residual" display="Nível de Probabilidade Residual"/>
    <hyperlink ref="B77" location="_5.3.5_Nível_de_Probabilidade_Residual" display="5.3.5 Nível de Probabilidade Residual"/>
    <hyperlink ref="B76" location="Avaliação_dos_Controles_Existentes" display="Avaliação dos Controles Existentes"/>
    <hyperlink ref="B75" location="_5.3.4_Avaliação_dos_Controles_Existentes" display="5.3.4 Avaliação dos Controles Existentes"/>
    <hyperlink ref="B74" location="Agrupamento_dos_Controles_Preventivos_e_Atenuativos" display="Agrupamento dos Controles Preventivos e Atenuativos"/>
    <hyperlink ref="B73" location="Outros_Controles_Atenuativos" display="Outros Controles Atenuativos"/>
    <hyperlink ref="B72" location="Controles_Atenuativos" display="Controles Atenuativos"/>
    <hyperlink ref="B71" location="Outros_Controles_Preventivos" display="Outros Controles Preventivos"/>
    <hyperlink ref="B70" location="Controles_Preventivos" display="Controles Preventivos"/>
    <hyperlink ref="B69" location="_5.3.3_Controles_Existentes" display="5.3.3 Controles Existentes"/>
    <hyperlink ref="B68" location="Classificação_do_Risco_Inerente" display="Classificação do Risco Inerente"/>
    <hyperlink ref="B67" location="_5.3.2_Classificação_do_Risco_Inerente" display="5.3.2 Classificação do Risco Inerente"/>
    <hyperlink ref="B66" location="Risco_Inerente" display="Risco Inerente"/>
    <hyperlink ref="B65" location="_5.3.1_Risco_Inerente" display="5.3.1 Risco Inerente"/>
    <hyperlink ref="B64" location="_5.3_Nível_de_Risco" display="5.3 Nível de Risco"/>
    <hyperlink ref="B63" location="Classificação_do_Impacto" display="Classificação do Impacto"/>
    <hyperlink ref="B62" location="Nível_de_Impacto" display="Nível de Impacto"/>
    <hyperlink ref="B61" location="Econômico_Financeiro" display="Econômico Financeiro"/>
    <hyperlink ref="B60" location="Intervenção_Hierárquica" display="Intervenção Hierárquica"/>
    <hyperlink ref="B59" location="Negócios_e_Serviços_à_Sociedade" display="Negócios e Serviços à Sociedade"/>
    <hyperlink ref="B58" location="Imagem" display="Imagem"/>
    <hyperlink ref="B57" location="Regulação" display="Regulação"/>
    <hyperlink ref="B56" location="Esforço_da_Gestão" display="Esforço da Gestão"/>
    <hyperlink ref="B55" location="_5.2_Critérios_de_Avaliação_de_Impacto" display="5.2 Critérios de Avaliação de Impacto"/>
    <hyperlink ref="B54" location="Probabilidade" display="Probabilidade"/>
    <hyperlink ref="B53" location="_5.1_Probabilidade__Critérios_para_análise" display="5.1 Probabilidade (Critérios para análise)"/>
    <hyperlink ref="B52" location="_5._Análise_e_Avaliação_dos_Riscos" display="5. Análise e Avaliação dos Riscos "/>
    <hyperlink ref="B51" location="Código_do_Risco" display="Código do Risco"/>
    <hyperlink ref="B50" location="Consequência__Ocasionando" display="Consequência (Ocasionando)"/>
    <hyperlink ref="B49" location="Macro_consequencia" display="Macro-consequencia"/>
    <hyperlink ref="B18" location="Dicionario!C204" display="Macroprocesso"/>
    <hyperlink ref="B21" location="Outro_Macroprocesso" display="Outro Macroprocesso"/>
    <hyperlink ref="B92" location="Perda_Esperada__R" display="Perda Esperada (R$)"/>
  </hyperlinks>
  <printOptions horizontalCentered="1"/>
  <pageMargins left="0.51181102362204722" right="0.31496062992125984" top="1.1811023622047245" bottom="0.59055118110236227" header="0.31496062992125984" footer="0.31496062992125984"/>
  <pageSetup paperSize="9" scale="67" fitToHeight="0" orientation="portrait" r:id="rId1"/>
  <headerFooter>
    <oddHeader>&amp;L&amp;G</oddHeader>
    <oddFooter>&amp;L&amp;Z&amp;CPágina &amp;P de &amp;N</oddFooter>
  </headerFooter>
  <rowBreaks count="1" manualBreakCount="1">
    <brk id="95" max="6"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pageSetUpPr fitToPage="1"/>
  </sheetPr>
  <dimension ref="A1:E376"/>
  <sheetViews>
    <sheetView showGridLines="0" zoomScale="115" zoomScaleNormal="115" workbookViewId="0">
      <selection activeCell="B4" sqref="B4"/>
    </sheetView>
  </sheetViews>
  <sheetFormatPr defaultRowHeight="14.4" x14ac:dyDescent="0.3"/>
  <cols>
    <col min="1" max="1" width="28.6640625" style="153" customWidth="1"/>
    <col min="2" max="2" width="31.33203125" style="153" customWidth="1"/>
    <col min="3" max="3" width="37.88671875" style="153" customWidth="1"/>
    <col min="4" max="4" width="47.44140625" style="153" customWidth="1"/>
    <col min="5" max="5" width="22.33203125" style="153" customWidth="1"/>
    <col min="6" max="6" width="22.88671875" customWidth="1"/>
  </cols>
  <sheetData>
    <row r="1" spans="1:5" ht="22.2" customHeight="1" x14ac:dyDescent="0.3">
      <c r="A1" s="157" t="s">
        <v>647</v>
      </c>
      <c r="B1" s="153" t="s">
        <v>1067</v>
      </c>
      <c r="C1" s="158" t="s">
        <v>1069</v>
      </c>
    </row>
    <row r="2" spans="1:5" ht="22.2" customHeight="1" x14ac:dyDescent="0.3">
      <c r="A2" s="157" t="s">
        <v>1068</v>
      </c>
      <c r="B2" s="153" t="s">
        <v>1067</v>
      </c>
    </row>
    <row r="4" spans="1:5" ht="34.200000000000003" customHeight="1" x14ac:dyDescent="0.3">
      <c r="A4" s="156" t="s">
        <v>1070</v>
      </c>
      <c r="B4" s="156" t="s">
        <v>1065</v>
      </c>
      <c r="C4" s="156" t="s">
        <v>1064</v>
      </c>
      <c r="D4" s="156" t="s">
        <v>1063</v>
      </c>
      <c r="E4" s="156" t="s">
        <v>1062</v>
      </c>
    </row>
    <row r="5" spans="1:5" ht="25.2" customHeight="1" x14ac:dyDescent="0.3">
      <c r="A5" s="155" t="s">
        <v>279</v>
      </c>
      <c r="B5" s="155"/>
      <c r="C5" s="155"/>
      <c r="D5" s="155"/>
      <c r="E5" s="155"/>
    </row>
    <row r="6" spans="1:5" ht="28.8" x14ac:dyDescent="0.3">
      <c r="A6" s="154" t="s">
        <v>874</v>
      </c>
      <c r="B6" s="153" t="s">
        <v>1739</v>
      </c>
      <c r="C6" s="153" t="s">
        <v>1088</v>
      </c>
      <c r="D6" s="153" t="s">
        <v>1737</v>
      </c>
      <c r="E6" s="153" t="s">
        <v>25</v>
      </c>
    </row>
    <row r="7" spans="1:5" ht="43.2" x14ac:dyDescent="0.3">
      <c r="A7" s="154" t="s">
        <v>874</v>
      </c>
      <c r="B7" s="153" t="s">
        <v>1736</v>
      </c>
      <c r="C7" s="153" t="s">
        <v>1734</v>
      </c>
      <c r="D7" s="153" t="s">
        <v>1733</v>
      </c>
      <c r="E7" s="153" t="s">
        <v>150</v>
      </c>
    </row>
    <row r="8" spans="1:5" ht="28.8" x14ac:dyDescent="0.3">
      <c r="A8" s="154" t="s">
        <v>874</v>
      </c>
      <c r="B8" s="153" t="s">
        <v>1732</v>
      </c>
      <c r="C8" s="153" t="s">
        <v>1730</v>
      </c>
      <c r="D8" s="153" t="s">
        <v>1729</v>
      </c>
      <c r="E8" s="153" t="s">
        <v>25</v>
      </c>
    </row>
    <row r="9" spans="1:5" x14ac:dyDescent="0.3">
      <c r="A9" s="154" t="s">
        <v>875</v>
      </c>
      <c r="B9" s="153" t="s">
        <v>1010</v>
      </c>
      <c r="C9" s="153" t="s">
        <v>1066</v>
      </c>
      <c r="D9" s="153" t="s">
        <v>1066</v>
      </c>
      <c r="E9" s="153" t="s">
        <v>1066</v>
      </c>
    </row>
    <row r="10" spans="1:5" ht="28.8" x14ac:dyDescent="0.3">
      <c r="A10" s="154" t="s">
        <v>876</v>
      </c>
      <c r="B10" s="153" t="s">
        <v>1717</v>
      </c>
      <c r="C10" s="153" t="s">
        <v>1117</v>
      </c>
      <c r="D10" s="153" t="s">
        <v>1752</v>
      </c>
      <c r="E10" s="153" t="s">
        <v>150</v>
      </c>
    </row>
    <row r="11" spans="1:5" ht="28.8" x14ac:dyDescent="0.3">
      <c r="A11" s="154" t="s">
        <v>876</v>
      </c>
      <c r="B11" s="153" t="s">
        <v>1717</v>
      </c>
      <c r="C11" s="153" t="s">
        <v>1754</v>
      </c>
      <c r="D11" s="153" t="s">
        <v>1753</v>
      </c>
      <c r="E11" s="153" t="s">
        <v>150</v>
      </c>
    </row>
    <row r="12" spans="1:5" ht="28.8" x14ac:dyDescent="0.3">
      <c r="A12" s="154" t="s">
        <v>876</v>
      </c>
      <c r="B12" s="153" t="s">
        <v>1751</v>
      </c>
      <c r="C12" s="153" t="s">
        <v>1749</v>
      </c>
      <c r="D12" s="153" t="s">
        <v>1748</v>
      </c>
      <c r="E12" s="153" t="s">
        <v>150</v>
      </c>
    </row>
    <row r="13" spans="1:5" ht="28.8" x14ac:dyDescent="0.3">
      <c r="A13" s="154" t="s">
        <v>877</v>
      </c>
      <c r="B13" s="153" t="s">
        <v>1742</v>
      </c>
      <c r="C13" s="153" t="s">
        <v>1088</v>
      </c>
      <c r="D13" s="153" t="s">
        <v>1740</v>
      </c>
      <c r="E13" s="153" t="s">
        <v>150</v>
      </c>
    </row>
    <row r="14" spans="1:5" ht="28.8" x14ac:dyDescent="0.3">
      <c r="A14" s="154" t="s">
        <v>877</v>
      </c>
      <c r="B14" s="153" t="s">
        <v>1742</v>
      </c>
      <c r="C14" s="153" t="s">
        <v>1117</v>
      </c>
      <c r="D14" s="153" t="s">
        <v>1747</v>
      </c>
      <c r="E14" s="153" t="s">
        <v>150</v>
      </c>
    </row>
    <row r="15" spans="1:5" ht="28.8" x14ac:dyDescent="0.3">
      <c r="A15" s="154" t="s">
        <v>877</v>
      </c>
      <c r="B15" s="153" t="s">
        <v>1746</v>
      </c>
      <c r="C15" s="153" t="s">
        <v>1744</v>
      </c>
      <c r="D15" s="153" t="s">
        <v>1743</v>
      </c>
      <c r="E15" s="153" t="s">
        <v>148</v>
      </c>
    </row>
    <row r="16" spans="1:5" ht="28.8" x14ac:dyDescent="0.3">
      <c r="A16" s="154" t="s">
        <v>878</v>
      </c>
      <c r="B16" s="153" t="s">
        <v>1010</v>
      </c>
      <c r="C16" s="153" t="s">
        <v>1066</v>
      </c>
      <c r="D16" s="153" t="s">
        <v>1066</v>
      </c>
      <c r="E16" s="153" t="s">
        <v>1066</v>
      </c>
    </row>
    <row r="17" spans="1:5" ht="28.8" x14ac:dyDescent="0.3">
      <c r="A17" s="154" t="s">
        <v>879</v>
      </c>
      <c r="B17" s="153" t="s">
        <v>1010</v>
      </c>
      <c r="C17" s="153" t="s">
        <v>1066</v>
      </c>
      <c r="D17" s="153" t="s">
        <v>1066</v>
      </c>
      <c r="E17" s="153" t="s">
        <v>1066</v>
      </c>
    </row>
    <row r="18" spans="1:5" ht="17.399999999999999" x14ac:dyDescent="0.3">
      <c r="A18" s="155" t="s">
        <v>280</v>
      </c>
      <c r="B18" s="155"/>
      <c r="C18" s="155"/>
      <c r="D18" s="155"/>
      <c r="E18" s="155"/>
    </row>
    <row r="19" spans="1:5" ht="28.8" x14ac:dyDescent="0.3">
      <c r="A19" s="154" t="s">
        <v>880</v>
      </c>
      <c r="B19" s="153" t="s">
        <v>1010</v>
      </c>
      <c r="C19" s="153" t="s">
        <v>1066</v>
      </c>
      <c r="D19" s="153" t="s">
        <v>1066</v>
      </c>
      <c r="E19" s="153" t="s">
        <v>1066</v>
      </c>
    </row>
    <row r="20" spans="1:5" ht="28.8" x14ac:dyDescent="0.3">
      <c r="A20" s="154" t="s">
        <v>881</v>
      </c>
      <c r="B20" s="153" t="s">
        <v>1701</v>
      </c>
      <c r="C20" s="153" t="s">
        <v>1699</v>
      </c>
      <c r="D20" s="153" t="s">
        <v>1692</v>
      </c>
      <c r="E20" s="153" t="s">
        <v>150</v>
      </c>
    </row>
    <row r="21" spans="1:5" ht="28.8" x14ac:dyDescent="0.3">
      <c r="A21" s="154" t="s">
        <v>881</v>
      </c>
      <c r="B21" s="153" t="s">
        <v>1698</v>
      </c>
      <c r="C21" s="153" t="s">
        <v>1088</v>
      </c>
      <c r="D21" s="153" t="s">
        <v>1696</v>
      </c>
      <c r="E21" s="153" t="s">
        <v>149</v>
      </c>
    </row>
    <row r="22" spans="1:5" x14ac:dyDescent="0.3">
      <c r="A22" s="154" t="s">
        <v>882</v>
      </c>
      <c r="B22" s="153" t="s">
        <v>1010</v>
      </c>
      <c r="C22" s="153" t="s">
        <v>1066</v>
      </c>
      <c r="D22" s="153" t="s">
        <v>1066</v>
      </c>
      <c r="E22" s="153" t="s">
        <v>1066</v>
      </c>
    </row>
    <row r="23" spans="1:5" x14ac:dyDescent="0.3">
      <c r="A23" s="154" t="s">
        <v>883</v>
      </c>
      <c r="B23" s="153" t="s">
        <v>1010</v>
      </c>
      <c r="C23" s="153" t="s">
        <v>1066</v>
      </c>
      <c r="D23" s="153" t="s">
        <v>1066</v>
      </c>
      <c r="E23" s="153" t="s">
        <v>1066</v>
      </c>
    </row>
    <row r="24" spans="1:5" ht="43.2" x14ac:dyDescent="0.3">
      <c r="A24" s="154" t="s">
        <v>884</v>
      </c>
      <c r="B24" s="153" t="s">
        <v>1704</v>
      </c>
      <c r="C24" s="153" t="s">
        <v>1703</v>
      </c>
      <c r="D24" s="153" t="s">
        <v>1702</v>
      </c>
      <c r="E24" s="153" t="s">
        <v>150</v>
      </c>
    </row>
    <row r="25" spans="1:5" ht="43.2" x14ac:dyDescent="0.3">
      <c r="A25" s="154" t="s">
        <v>884</v>
      </c>
      <c r="B25" s="153" t="s">
        <v>1708</v>
      </c>
      <c r="C25" s="153" t="s">
        <v>1706</v>
      </c>
      <c r="D25" s="153" t="s">
        <v>1705</v>
      </c>
      <c r="E25" s="153" t="s">
        <v>148</v>
      </c>
    </row>
    <row r="26" spans="1:5" ht="28.8" x14ac:dyDescent="0.3">
      <c r="A26" s="154" t="s">
        <v>885</v>
      </c>
      <c r="B26" s="153" t="s">
        <v>1695</v>
      </c>
      <c r="C26" s="153" t="s">
        <v>1442</v>
      </c>
      <c r="D26" s="153" t="s">
        <v>1692</v>
      </c>
      <c r="E26" s="153" t="s">
        <v>150</v>
      </c>
    </row>
    <row r="27" spans="1:5" ht="43.2" x14ac:dyDescent="0.3">
      <c r="A27" s="154" t="s">
        <v>886</v>
      </c>
      <c r="B27" s="153" t="s">
        <v>1691</v>
      </c>
      <c r="C27" s="153" t="s">
        <v>1689</v>
      </c>
      <c r="D27" s="153" t="s">
        <v>1688</v>
      </c>
      <c r="E27" s="153" t="s">
        <v>25</v>
      </c>
    </row>
    <row r="28" spans="1:5" ht="28.8" x14ac:dyDescent="0.3">
      <c r="A28" s="154" t="s">
        <v>886</v>
      </c>
      <c r="B28" s="153" t="s">
        <v>1695</v>
      </c>
      <c r="C28" s="153" t="s">
        <v>1693</v>
      </c>
      <c r="D28" s="153" t="s">
        <v>1692</v>
      </c>
      <c r="E28" s="153" t="s">
        <v>150</v>
      </c>
    </row>
    <row r="29" spans="1:5" x14ac:dyDescent="0.3">
      <c r="A29" s="154" t="s">
        <v>875</v>
      </c>
      <c r="B29" s="153" t="s">
        <v>1010</v>
      </c>
      <c r="C29" s="153" t="s">
        <v>1066</v>
      </c>
      <c r="D29" s="153" t="s">
        <v>1066</v>
      </c>
      <c r="E29" s="153" t="s">
        <v>1066</v>
      </c>
    </row>
    <row r="30" spans="1:5" ht="43.2" x14ac:dyDescent="0.3">
      <c r="A30" s="154" t="s">
        <v>887</v>
      </c>
      <c r="B30" s="153" t="s">
        <v>1258</v>
      </c>
      <c r="C30" s="153" t="s">
        <v>1710</v>
      </c>
      <c r="D30" s="153" t="s">
        <v>1709</v>
      </c>
      <c r="E30" s="153" t="s">
        <v>148</v>
      </c>
    </row>
    <row r="31" spans="1:5" x14ac:dyDescent="0.3">
      <c r="A31" s="154" t="s">
        <v>888</v>
      </c>
      <c r="B31" s="153" t="s">
        <v>1010</v>
      </c>
      <c r="C31" s="153" t="s">
        <v>1066</v>
      </c>
      <c r="D31" s="153" t="s">
        <v>1066</v>
      </c>
      <c r="E31" s="153" t="s">
        <v>1066</v>
      </c>
    </row>
    <row r="32" spans="1:5" ht="28.8" x14ac:dyDescent="0.3">
      <c r="A32" s="154" t="s">
        <v>889</v>
      </c>
      <c r="B32" s="153" t="s">
        <v>1010</v>
      </c>
      <c r="C32" s="153" t="s">
        <v>1066</v>
      </c>
      <c r="D32" s="153" t="s">
        <v>1066</v>
      </c>
      <c r="E32" s="153" t="s">
        <v>1066</v>
      </c>
    </row>
    <row r="33" spans="1:5" ht="28.8" x14ac:dyDescent="0.3">
      <c r="A33" s="154" t="s">
        <v>890</v>
      </c>
      <c r="B33" s="153" t="s">
        <v>1010</v>
      </c>
      <c r="C33" s="153" t="s">
        <v>1066</v>
      </c>
      <c r="D33" s="153" t="s">
        <v>1066</v>
      </c>
      <c r="E33" s="153" t="s">
        <v>1066</v>
      </c>
    </row>
    <row r="34" spans="1:5" ht="28.8" x14ac:dyDescent="0.3">
      <c r="A34" s="154" t="s">
        <v>891</v>
      </c>
      <c r="B34" s="153" t="s">
        <v>1010</v>
      </c>
      <c r="C34" s="153" t="s">
        <v>1066</v>
      </c>
      <c r="D34" s="153" t="s">
        <v>1066</v>
      </c>
      <c r="E34" s="153" t="s">
        <v>1066</v>
      </c>
    </row>
    <row r="35" spans="1:5" ht="28.8" x14ac:dyDescent="0.3">
      <c r="A35" s="154" t="s">
        <v>892</v>
      </c>
      <c r="B35" s="153" t="s">
        <v>1010</v>
      </c>
      <c r="C35" s="153" t="s">
        <v>1066</v>
      </c>
      <c r="D35" s="153" t="s">
        <v>1066</v>
      </c>
      <c r="E35" s="153" t="s">
        <v>1066</v>
      </c>
    </row>
    <row r="36" spans="1:5" ht="28.8" x14ac:dyDescent="0.3">
      <c r="A36" s="154" t="s">
        <v>893</v>
      </c>
      <c r="B36" s="153" t="s">
        <v>1010</v>
      </c>
      <c r="C36" s="153" t="s">
        <v>1066</v>
      </c>
      <c r="D36" s="153" t="s">
        <v>1066</v>
      </c>
      <c r="E36" s="153" t="s">
        <v>1066</v>
      </c>
    </row>
    <row r="37" spans="1:5" x14ac:dyDescent="0.3">
      <c r="A37" s="154" t="s">
        <v>894</v>
      </c>
      <c r="B37" s="153" t="s">
        <v>1717</v>
      </c>
      <c r="C37" s="153" t="s">
        <v>1117</v>
      </c>
      <c r="D37" s="153" t="s">
        <v>1715</v>
      </c>
      <c r="E37" s="153" t="s">
        <v>149</v>
      </c>
    </row>
    <row r="38" spans="1:5" ht="28.8" x14ac:dyDescent="0.3">
      <c r="A38" s="154" t="s">
        <v>894</v>
      </c>
      <c r="B38" s="153" t="s">
        <v>1258</v>
      </c>
      <c r="C38" s="153" t="s">
        <v>1710</v>
      </c>
      <c r="D38" s="153" t="s">
        <v>1714</v>
      </c>
      <c r="E38" s="153" t="s">
        <v>148</v>
      </c>
    </row>
    <row r="39" spans="1:5" ht="28.8" x14ac:dyDescent="0.3">
      <c r="A39" s="154" t="s">
        <v>894</v>
      </c>
      <c r="B39" s="153" t="s">
        <v>1258</v>
      </c>
      <c r="C39" s="153" t="s">
        <v>1710</v>
      </c>
      <c r="D39" s="153" t="s">
        <v>1718</v>
      </c>
      <c r="E39" s="153" t="s">
        <v>148</v>
      </c>
    </row>
    <row r="40" spans="1:5" x14ac:dyDescent="0.3">
      <c r="A40" s="154" t="s">
        <v>895</v>
      </c>
      <c r="B40" s="153" t="s">
        <v>1010</v>
      </c>
      <c r="C40" s="153" t="s">
        <v>1066</v>
      </c>
      <c r="D40" s="153" t="s">
        <v>1066</v>
      </c>
      <c r="E40" s="153" t="s">
        <v>1066</v>
      </c>
    </row>
    <row r="41" spans="1:5" ht="28.8" x14ac:dyDescent="0.3">
      <c r="A41" s="154" t="s">
        <v>896</v>
      </c>
      <c r="B41" s="153" t="s">
        <v>1010</v>
      </c>
      <c r="C41" s="153" t="s">
        <v>1066</v>
      </c>
      <c r="D41" s="153" t="s">
        <v>1066</v>
      </c>
      <c r="E41" s="153" t="s">
        <v>1066</v>
      </c>
    </row>
    <row r="42" spans="1:5" ht="43.2" x14ac:dyDescent="0.3">
      <c r="A42" s="154" t="s">
        <v>897</v>
      </c>
      <c r="B42" s="153" t="s">
        <v>1728</v>
      </c>
      <c r="C42" s="153" t="s">
        <v>1706</v>
      </c>
      <c r="D42" s="153" t="s">
        <v>1727</v>
      </c>
      <c r="E42" s="153" t="s">
        <v>148</v>
      </c>
    </row>
    <row r="43" spans="1:5" ht="57.6" x14ac:dyDescent="0.3">
      <c r="A43" s="154" t="s">
        <v>897</v>
      </c>
      <c r="B43" s="153" t="s">
        <v>1722</v>
      </c>
      <c r="C43" s="153" t="s">
        <v>1720</v>
      </c>
      <c r="D43" s="153" t="s">
        <v>1719</v>
      </c>
      <c r="E43" s="153" t="s">
        <v>150</v>
      </c>
    </row>
    <row r="44" spans="1:5" ht="28.8" x14ac:dyDescent="0.3">
      <c r="A44" s="154" t="s">
        <v>897</v>
      </c>
      <c r="B44" s="153" t="s">
        <v>1698</v>
      </c>
      <c r="C44" s="153" t="s">
        <v>1088</v>
      </c>
      <c r="D44" s="153" t="s">
        <v>1723</v>
      </c>
      <c r="E44" s="153" t="s">
        <v>148</v>
      </c>
    </row>
    <row r="45" spans="1:5" x14ac:dyDescent="0.3">
      <c r="A45" s="154" t="s">
        <v>897</v>
      </c>
      <c r="B45" s="153" t="s">
        <v>1726</v>
      </c>
      <c r="C45" s="153" t="s">
        <v>1117</v>
      </c>
      <c r="D45" s="153" t="s">
        <v>1715</v>
      </c>
      <c r="E45" s="153" t="s">
        <v>149</v>
      </c>
    </row>
    <row r="46" spans="1:5" x14ac:dyDescent="0.3">
      <c r="A46" s="154" t="s">
        <v>898</v>
      </c>
      <c r="B46" s="153" t="s">
        <v>1010</v>
      </c>
      <c r="C46" s="153" t="s">
        <v>1066</v>
      </c>
      <c r="D46" s="153" t="s">
        <v>1066</v>
      </c>
      <c r="E46" s="153" t="s">
        <v>1066</v>
      </c>
    </row>
    <row r="47" spans="1:5" ht="28.8" x14ac:dyDescent="0.3">
      <c r="A47" s="154" t="s">
        <v>899</v>
      </c>
      <c r="B47" s="153" t="s">
        <v>1713</v>
      </c>
      <c r="C47" s="153" t="s">
        <v>1710</v>
      </c>
      <c r="D47" s="153" t="s">
        <v>1711</v>
      </c>
      <c r="E47" s="153" t="s">
        <v>150</v>
      </c>
    </row>
    <row r="48" spans="1:5" x14ac:dyDescent="0.3">
      <c r="A48" s="154" t="s">
        <v>900</v>
      </c>
      <c r="B48" s="153" t="s">
        <v>1010</v>
      </c>
      <c r="C48" s="153" t="s">
        <v>1066</v>
      </c>
      <c r="D48" s="153" t="s">
        <v>1066</v>
      </c>
      <c r="E48" s="153" t="s">
        <v>1066</v>
      </c>
    </row>
    <row r="49" spans="1:5" ht="17.399999999999999" x14ac:dyDescent="0.3">
      <c r="A49" s="155" t="s">
        <v>281</v>
      </c>
      <c r="B49" s="155"/>
      <c r="C49" s="155"/>
      <c r="D49" s="155"/>
      <c r="E49" s="155"/>
    </row>
    <row r="50" spans="1:5" ht="28.8" x14ac:dyDescent="0.3">
      <c r="A50" s="154" t="s">
        <v>901</v>
      </c>
      <c r="B50" s="153" t="s">
        <v>1010</v>
      </c>
      <c r="C50" s="153" t="s">
        <v>1066</v>
      </c>
      <c r="D50" s="153" t="s">
        <v>1066</v>
      </c>
      <c r="E50" s="153" t="s">
        <v>1066</v>
      </c>
    </row>
    <row r="51" spans="1:5" x14ac:dyDescent="0.3">
      <c r="A51" s="154" t="s">
        <v>902</v>
      </c>
      <c r="B51" s="153" t="s">
        <v>1010</v>
      </c>
      <c r="C51" s="153" t="s">
        <v>1066</v>
      </c>
      <c r="D51" s="153" t="s">
        <v>1066</v>
      </c>
      <c r="E51" s="153" t="s">
        <v>1066</v>
      </c>
    </row>
    <row r="52" spans="1:5" x14ac:dyDescent="0.3">
      <c r="A52" s="154" t="s">
        <v>903</v>
      </c>
      <c r="B52" s="153" t="s">
        <v>1010</v>
      </c>
      <c r="C52" s="153" t="s">
        <v>1066</v>
      </c>
      <c r="D52" s="153" t="s">
        <v>1066</v>
      </c>
      <c r="E52" s="153" t="s">
        <v>1066</v>
      </c>
    </row>
    <row r="53" spans="1:5" x14ac:dyDescent="0.3">
      <c r="A53" s="154" t="s">
        <v>904</v>
      </c>
      <c r="B53" s="153" t="s">
        <v>1010</v>
      </c>
      <c r="C53" s="153" t="s">
        <v>1066</v>
      </c>
      <c r="D53" s="153" t="s">
        <v>1066</v>
      </c>
      <c r="E53" s="153" t="s">
        <v>1066</v>
      </c>
    </row>
    <row r="54" spans="1:5" ht="28.8" x14ac:dyDescent="0.3">
      <c r="A54" s="154" t="s">
        <v>905</v>
      </c>
      <c r="B54" s="153" t="s">
        <v>1010</v>
      </c>
      <c r="C54" s="153" t="s">
        <v>1066</v>
      </c>
      <c r="D54" s="153" t="s">
        <v>1066</v>
      </c>
      <c r="E54" s="153" t="s">
        <v>1066</v>
      </c>
    </row>
    <row r="55" spans="1:5" ht="28.8" x14ac:dyDescent="0.3">
      <c r="A55" s="154" t="s">
        <v>906</v>
      </c>
      <c r="B55" s="153" t="s">
        <v>1010</v>
      </c>
      <c r="C55" s="153" t="s">
        <v>1066</v>
      </c>
      <c r="D55" s="153" t="s">
        <v>1066</v>
      </c>
      <c r="E55" s="153" t="s">
        <v>1066</v>
      </c>
    </row>
    <row r="56" spans="1:5" ht="28.8" x14ac:dyDescent="0.3">
      <c r="A56" s="154" t="s">
        <v>907</v>
      </c>
      <c r="B56" s="153" t="s">
        <v>1010</v>
      </c>
      <c r="C56" s="153" t="s">
        <v>1066</v>
      </c>
      <c r="D56" s="153" t="s">
        <v>1066</v>
      </c>
      <c r="E56" s="153" t="s">
        <v>1066</v>
      </c>
    </row>
    <row r="57" spans="1:5" ht="28.8" x14ac:dyDescent="0.3">
      <c r="A57" s="154" t="s">
        <v>530</v>
      </c>
      <c r="B57" s="153" t="s">
        <v>1677</v>
      </c>
      <c r="C57" s="153" t="s">
        <v>1088</v>
      </c>
      <c r="D57" s="153" t="s">
        <v>1676</v>
      </c>
      <c r="E57" s="153" t="s">
        <v>148</v>
      </c>
    </row>
    <row r="58" spans="1:5" ht="57.6" x14ac:dyDescent="0.3">
      <c r="A58" s="154" t="s">
        <v>530</v>
      </c>
      <c r="B58" s="153" t="s">
        <v>1675</v>
      </c>
      <c r="C58" s="153" t="s">
        <v>1673</v>
      </c>
      <c r="D58" s="153" t="s">
        <v>1672</v>
      </c>
      <c r="E58" s="153" t="s">
        <v>148</v>
      </c>
    </row>
    <row r="59" spans="1:5" ht="43.2" x14ac:dyDescent="0.3">
      <c r="A59" s="154" t="s">
        <v>530</v>
      </c>
      <c r="B59" s="153" t="s">
        <v>1684</v>
      </c>
      <c r="C59" s="153" t="s">
        <v>1631</v>
      </c>
      <c r="D59" s="153" t="s">
        <v>1683</v>
      </c>
      <c r="E59" s="153" t="s">
        <v>148</v>
      </c>
    </row>
    <row r="60" spans="1:5" ht="43.2" x14ac:dyDescent="0.3">
      <c r="A60" s="154" t="s">
        <v>530</v>
      </c>
      <c r="B60" s="153" t="s">
        <v>1687</v>
      </c>
      <c r="C60" s="153" t="s">
        <v>1088</v>
      </c>
      <c r="D60" s="153" t="s">
        <v>1685</v>
      </c>
      <c r="E60" s="153" t="s">
        <v>149</v>
      </c>
    </row>
    <row r="61" spans="1:5" ht="28.8" x14ac:dyDescent="0.3">
      <c r="A61" s="154" t="s">
        <v>530</v>
      </c>
      <c r="B61" s="153" t="s">
        <v>1667</v>
      </c>
      <c r="C61" s="153" t="s">
        <v>1666</v>
      </c>
      <c r="D61" s="153" t="s">
        <v>1665</v>
      </c>
      <c r="E61" s="153" t="s">
        <v>152</v>
      </c>
    </row>
    <row r="62" spans="1:5" ht="43.2" x14ac:dyDescent="0.3">
      <c r="A62" s="154" t="s">
        <v>530</v>
      </c>
      <c r="B62" s="153" t="s">
        <v>1680</v>
      </c>
      <c r="C62" s="153" t="s">
        <v>1679</v>
      </c>
      <c r="D62" s="153" t="s">
        <v>1678</v>
      </c>
      <c r="E62" s="153" t="s">
        <v>148</v>
      </c>
    </row>
    <row r="63" spans="1:5" ht="28.8" x14ac:dyDescent="0.3">
      <c r="A63" s="154" t="s">
        <v>530</v>
      </c>
      <c r="B63" s="153" t="s">
        <v>1660</v>
      </c>
      <c r="C63" s="153" t="s">
        <v>1658</v>
      </c>
      <c r="D63" s="153" t="s">
        <v>1657</v>
      </c>
      <c r="E63" s="153" t="s">
        <v>148</v>
      </c>
    </row>
    <row r="64" spans="1:5" ht="57.6" x14ac:dyDescent="0.3">
      <c r="A64" s="154" t="s">
        <v>530</v>
      </c>
      <c r="B64" s="153" t="s">
        <v>1664</v>
      </c>
      <c r="C64" s="153" t="s">
        <v>1662</v>
      </c>
      <c r="D64" s="153" t="s">
        <v>1661</v>
      </c>
      <c r="E64" s="153" t="s">
        <v>148</v>
      </c>
    </row>
    <row r="65" spans="1:5" ht="43.2" x14ac:dyDescent="0.3">
      <c r="A65" s="154" t="s">
        <v>530</v>
      </c>
      <c r="B65" s="153" t="s">
        <v>1682</v>
      </c>
      <c r="C65" s="153" t="s">
        <v>1631</v>
      </c>
      <c r="D65" s="153" t="s">
        <v>1681</v>
      </c>
      <c r="E65" s="153" t="s">
        <v>148</v>
      </c>
    </row>
    <row r="66" spans="1:5" ht="72" x14ac:dyDescent="0.3">
      <c r="A66" s="154" t="s">
        <v>530</v>
      </c>
      <c r="B66" s="153" t="s">
        <v>1671</v>
      </c>
      <c r="C66" s="153" t="s">
        <v>1669</v>
      </c>
      <c r="D66" s="153" t="s">
        <v>1668</v>
      </c>
      <c r="E66" s="153" t="s">
        <v>148</v>
      </c>
    </row>
    <row r="67" spans="1:5" x14ac:dyDescent="0.3">
      <c r="A67" s="154" t="s">
        <v>908</v>
      </c>
      <c r="B67" s="153" t="s">
        <v>1010</v>
      </c>
      <c r="C67" s="153" t="s">
        <v>1066</v>
      </c>
      <c r="D67" s="153" t="s">
        <v>1066</v>
      </c>
      <c r="E67" s="153" t="s">
        <v>1066</v>
      </c>
    </row>
    <row r="68" spans="1:5" x14ac:dyDescent="0.3">
      <c r="A68" s="154" t="s">
        <v>909</v>
      </c>
      <c r="B68" s="153" t="s">
        <v>1010</v>
      </c>
      <c r="C68" s="153" t="s">
        <v>1066</v>
      </c>
      <c r="D68" s="153" t="s">
        <v>1066</v>
      </c>
      <c r="E68" s="153" t="s">
        <v>1066</v>
      </c>
    </row>
    <row r="69" spans="1:5" ht="43.2" x14ac:dyDescent="0.3">
      <c r="A69" s="154" t="s">
        <v>910</v>
      </c>
      <c r="B69" s="153" t="s">
        <v>1653</v>
      </c>
      <c r="C69" s="153" t="s">
        <v>1631</v>
      </c>
      <c r="D69" s="153" t="s">
        <v>1634</v>
      </c>
      <c r="E69" s="153" t="s">
        <v>148</v>
      </c>
    </row>
    <row r="70" spans="1:5" ht="28.8" x14ac:dyDescent="0.3">
      <c r="A70" s="154" t="s">
        <v>910</v>
      </c>
      <c r="B70" s="153" t="s">
        <v>1629</v>
      </c>
      <c r="C70" s="153" t="s">
        <v>1651</v>
      </c>
      <c r="D70" s="153" t="s">
        <v>1626</v>
      </c>
      <c r="E70" s="153" t="s">
        <v>148</v>
      </c>
    </row>
    <row r="71" spans="1:5" ht="57.6" x14ac:dyDescent="0.3">
      <c r="A71" s="154" t="s">
        <v>910</v>
      </c>
      <c r="B71" s="153" t="s">
        <v>1656</v>
      </c>
      <c r="C71" s="153" t="s">
        <v>1631</v>
      </c>
      <c r="D71" s="153" t="s">
        <v>1654</v>
      </c>
      <c r="E71" s="153" t="s">
        <v>148</v>
      </c>
    </row>
    <row r="72" spans="1:5" ht="43.2" x14ac:dyDescent="0.3">
      <c r="A72" s="154" t="s">
        <v>910</v>
      </c>
      <c r="B72" s="153" t="s">
        <v>1639</v>
      </c>
      <c r="C72" s="153" t="s">
        <v>1616</v>
      </c>
      <c r="D72" s="153" t="s">
        <v>1615</v>
      </c>
      <c r="E72" s="153" t="s">
        <v>148</v>
      </c>
    </row>
    <row r="73" spans="1:5" ht="43.2" x14ac:dyDescent="0.3">
      <c r="A73" s="154" t="s">
        <v>910</v>
      </c>
      <c r="B73" s="153" t="s">
        <v>1650</v>
      </c>
      <c r="C73" s="153" t="s">
        <v>1648</v>
      </c>
      <c r="D73" s="153" t="s">
        <v>1647</v>
      </c>
      <c r="E73" s="153" t="s">
        <v>149</v>
      </c>
    </row>
    <row r="74" spans="1:5" ht="43.2" x14ac:dyDescent="0.3">
      <c r="A74" s="154" t="s">
        <v>910</v>
      </c>
      <c r="B74" s="153" t="s">
        <v>1646</v>
      </c>
      <c r="C74" s="153" t="s">
        <v>1644</v>
      </c>
      <c r="D74" s="153" t="s">
        <v>1643</v>
      </c>
      <c r="E74" s="153" t="s">
        <v>148</v>
      </c>
    </row>
    <row r="75" spans="1:5" ht="57.6" x14ac:dyDescent="0.3">
      <c r="A75" s="154" t="s">
        <v>910</v>
      </c>
      <c r="B75" s="153" t="s">
        <v>1614</v>
      </c>
      <c r="C75" s="153" t="s">
        <v>1442</v>
      </c>
      <c r="D75" s="153" t="s">
        <v>1637</v>
      </c>
      <c r="E75" s="153" t="s">
        <v>148</v>
      </c>
    </row>
    <row r="76" spans="1:5" ht="28.8" x14ac:dyDescent="0.3">
      <c r="A76" s="154" t="s">
        <v>910</v>
      </c>
      <c r="B76" s="153" t="s">
        <v>1642</v>
      </c>
      <c r="C76" s="153" t="s">
        <v>1624</v>
      </c>
      <c r="D76" s="153" t="s">
        <v>1640</v>
      </c>
      <c r="E76" s="153" t="s">
        <v>148</v>
      </c>
    </row>
    <row r="77" spans="1:5" ht="43.2" x14ac:dyDescent="0.3">
      <c r="A77" s="154" t="s">
        <v>911</v>
      </c>
      <c r="B77" s="153" t="s">
        <v>1636</v>
      </c>
      <c r="C77" s="153" t="s">
        <v>1631</v>
      </c>
      <c r="D77" s="153" t="s">
        <v>1634</v>
      </c>
      <c r="E77" s="153" t="s">
        <v>148</v>
      </c>
    </row>
    <row r="78" spans="1:5" ht="43.2" x14ac:dyDescent="0.3">
      <c r="A78" s="154" t="s">
        <v>911</v>
      </c>
      <c r="B78" s="153" t="s">
        <v>1622</v>
      </c>
      <c r="C78" s="153" t="s">
        <v>1620</v>
      </c>
      <c r="D78" s="153" t="s">
        <v>1619</v>
      </c>
      <c r="E78" s="153" t="s">
        <v>150</v>
      </c>
    </row>
    <row r="79" spans="1:5" ht="43.2" x14ac:dyDescent="0.3">
      <c r="A79" s="154" t="s">
        <v>911</v>
      </c>
      <c r="B79" s="153" t="s">
        <v>1629</v>
      </c>
      <c r="C79" s="153" t="s">
        <v>1627</v>
      </c>
      <c r="D79" s="153" t="s">
        <v>1626</v>
      </c>
      <c r="E79" s="153" t="s">
        <v>148</v>
      </c>
    </row>
    <row r="80" spans="1:5" ht="57.6" x14ac:dyDescent="0.3">
      <c r="A80" s="154" t="s">
        <v>911</v>
      </c>
      <c r="B80" s="153" t="s">
        <v>1633</v>
      </c>
      <c r="C80" s="153" t="s">
        <v>1631</v>
      </c>
      <c r="D80" s="153" t="s">
        <v>1630</v>
      </c>
      <c r="E80" s="153" t="s">
        <v>148</v>
      </c>
    </row>
    <row r="81" spans="1:5" ht="43.2" x14ac:dyDescent="0.3">
      <c r="A81" s="154" t="s">
        <v>911</v>
      </c>
      <c r="B81" s="153" t="s">
        <v>1618</v>
      </c>
      <c r="C81" s="153" t="s">
        <v>1616</v>
      </c>
      <c r="D81" s="153" t="s">
        <v>1615</v>
      </c>
      <c r="E81" s="153" t="s">
        <v>148</v>
      </c>
    </row>
    <row r="82" spans="1:5" ht="57.6" x14ac:dyDescent="0.3">
      <c r="A82" s="154" t="s">
        <v>911</v>
      </c>
      <c r="B82" s="153" t="s">
        <v>1614</v>
      </c>
      <c r="C82" s="153" t="s">
        <v>1442</v>
      </c>
      <c r="D82" s="153" t="s">
        <v>1613</v>
      </c>
      <c r="E82" s="153" t="s">
        <v>148</v>
      </c>
    </row>
    <row r="83" spans="1:5" ht="57.6" x14ac:dyDescent="0.3">
      <c r="A83" s="154" t="s">
        <v>911</v>
      </c>
      <c r="B83" s="153" t="s">
        <v>1625</v>
      </c>
      <c r="C83" s="153" t="s">
        <v>1624</v>
      </c>
      <c r="D83" s="153" t="s">
        <v>1623</v>
      </c>
      <c r="E83" s="153" t="s">
        <v>149</v>
      </c>
    </row>
    <row r="84" spans="1:5" ht="28.8" x14ac:dyDescent="0.3">
      <c r="A84" s="154" t="s">
        <v>912</v>
      </c>
      <c r="B84" s="153" t="s">
        <v>1010</v>
      </c>
      <c r="C84" s="153" t="s">
        <v>1066</v>
      </c>
      <c r="D84" s="153" t="s">
        <v>1066</v>
      </c>
      <c r="E84" s="153" t="s">
        <v>1066</v>
      </c>
    </row>
    <row r="85" spans="1:5" ht="28.8" x14ac:dyDescent="0.3">
      <c r="A85" s="154" t="s">
        <v>913</v>
      </c>
      <c r="B85" s="153" t="s">
        <v>1010</v>
      </c>
      <c r="C85" s="153" t="s">
        <v>1066</v>
      </c>
      <c r="D85" s="153" t="s">
        <v>1066</v>
      </c>
      <c r="E85" s="153" t="s">
        <v>1066</v>
      </c>
    </row>
    <row r="86" spans="1:5" ht="17.399999999999999" x14ac:dyDescent="0.3">
      <c r="A86" s="155" t="s">
        <v>277</v>
      </c>
      <c r="B86" s="155"/>
      <c r="C86" s="155"/>
      <c r="D86" s="155"/>
      <c r="E86" s="155"/>
    </row>
    <row r="87" spans="1:5" ht="28.8" x14ac:dyDescent="0.3">
      <c r="A87" s="154" t="s">
        <v>915</v>
      </c>
      <c r="B87" s="153" t="s">
        <v>1010</v>
      </c>
      <c r="C87" s="153" t="s">
        <v>1066</v>
      </c>
      <c r="D87" s="153" t="s">
        <v>1066</v>
      </c>
      <c r="E87" s="153" t="s">
        <v>1066</v>
      </c>
    </row>
    <row r="88" spans="1:5" ht="28.8" x14ac:dyDescent="0.3">
      <c r="A88" s="154" t="s">
        <v>916</v>
      </c>
      <c r="B88" s="153" t="s">
        <v>1258</v>
      </c>
      <c r="C88" s="153" t="s">
        <v>1162</v>
      </c>
      <c r="D88" s="153" t="s">
        <v>1604</v>
      </c>
      <c r="E88" s="153" t="s">
        <v>149</v>
      </c>
    </row>
    <row r="89" spans="1:5" ht="57.6" x14ac:dyDescent="0.3">
      <c r="A89" s="154" t="s">
        <v>916</v>
      </c>
      <c r="B89" s="153" t="s">
        <v>1608</v>
      </c>
      <c r="C89" s="153" t="s">
        <v>1117</v>
      </c>
      <c r="D89" s="153" t="s">
        <v>1606</v>
      </c>
      <c r="E89" s="153" t="s">
        <v>148</v>
      </c>
    </row>
    <row r="90" spans="1:5" ht="28.8" x14ac:dyDescent="0.3">
      <c r="A90" s="154" t="s">
        <v>916</v>
      </c>
      <c r="B90" s="153" t="s">
        <v>1612</v>
      </c>
      <c r="C90" s="153" t="s">
        <v>1610</v>
      </c>
      <c r="D90" s="153" t="s">
        <v>1609</v>
      </c>
      <c r="E90" s="153" t="s">
        <v>148</v>
      </c>
    </row>
    <row r="91" spans="1:5" x14ac:dyDescent="0.3">
      <c r="A91" s="154" t="s">
        <v>917</v>
      </c>
      <c r="B91" s="153" t="s">
        <v>1010</v>
      </c>
      <c r="C91" s="153" t="s">
        <v>1066</v>
      </c>
      <c r="D91" s="153" t="s">
        <v>1066</v>
      </c>
      <c r="E91" s="153" t="s">
        <v>1066</v>
      </c>
    </row>
    <row r="92" spans="1:5" x14ac:dyDescent="0.3">
      <c r="A92" s="154" t="s">
        <v>918</v>
      </c>
      <c r="B92" s="153" t="s">
        <v>1010</v>
      </c>
      <c r="C92" s="153" t="s">
        <v>1066</v>
      </c>
      <c r="D92" s="153" t="s">
        <v>1066</v>
      </c>
      <c r="E92" s="153" t="s">
        <v>1066</v>
      </c>
    </row>
    <row r="93" spans="1:5" x14ac:dyDescent="0.3">
      <c r="A93" s="154" t="s">
        <v>919</v>
      </c>
      <c r="B93" s="153" t="s">
        <v>1010</v>
      </c>
      <c r="C93" s="153" t="s">
        <v>1066</v>
      </c>
      <c r="D93" s="153" t="s">
        <v>1066</v>
      </c>
      <c r="E93" s="153" t="s">
        <v>1066</v>
      </c>
    </row>
    <row r="94" spans="1:5" x14ac:dyDescent="0.3">
      <c r="A94" s="154" t="s">
        <v>920</v>
      </c>
      <c r="B94" s="153" t="s">
        <v>1010</v>
      </c>
      <c r="C94" s="153" t="s">
        <v>1066</v>
      </c>
      <c r="D94" s="153" t="s">
        <v>1066</v>
      </c>
      <c r="E94" s="153" t="s">
        <v>1066</v>
      </c>
    </row>
    <row r="95" spans="1:5" x14ac:dyDescent="0.3">
      <c r="A95" s="154" t="s">
        <v>921</v>
      </c>
      <c r="B95" s="153" t="s">
        <v>1277</v>
      </c>
      <c r="C95" s="153" t="s">
        <v>1601</v>
      </c>
      <c r="D95" s="153" t="s">
        <v>1600</v>
      </c>
      <c r="E95" s="153" t="s">
        <v>148</v>
      </c>
    </row>
    <row r="96" spans="1:5" ht="43.2" x14ac:dyDescent="0.3">
      <c r="A96" s="154" t="s">
        <v>921</v>
      </c>
      <c r="B96" s="153" t="s">
        <v>1599</v>
      </c>
      <c r="C96" s="153" t="s">
        <v>1598</v>
      </c>
      <c r="D96" s="153" t="s">
        <v>1597</v>
      </c>
      <c r="E96" s="153" t="s">
        <v>148</v>
      </c>
    </row>
    <row r="97" spans="1:5" ht="43.2" x14ac:dyDescent="0.3">
      <c r="A97" s="154" t="s">
        <v>921</v>
      </c>
      <c r="B97" s="153" t="s">
        <v>1599</v>
      </c>
      <c r="C97" s="153" t="s">
        <v>1554</v>
      </c>
      <c r="D97" s="153" t="s">
        <v>1597</v>
      </c>
      <c r="E97" s="153" t="s">
        <v>148</v>
      </c>
    </row>
    <row r="98" spans="1:5" ht="28.8" x14ac:dyDescent="0.3">
      <c r="A98" s="154" t="s">
        <v>922</v>
      </c>
      <c r="B98" s="153" t="s">
        <v>1010</v>
      </c>
      <c r="C98" s="153" t="s">
        <v>1066</v>
      </c>
      <c r="D98" s="153" t="s">
        <v>1066</v>
      </c>
      <c r="E98" s="153" t="s">
        <v>1066</v>
      </c>
    </row>
    <row r="99" spans="1:5" ht="28.8" x14ac:dyDescent="0.3">
      <c r="A99" s="154" t="s">
        <v>923</v>
      </c>
      <c r="B99" s="153" t="s">
        <v>1010</v>
      </c>
      <c r="C99" s="153" t="s">
        <v>1066</v>
      </c>
      <c r="D99" s="153" t="s">
        <v>1066</v>
      </c>
      <c r="E99" s="153" t="s">
        <v>1066</v>
      </c>
    </row>
    <row r="100" spans="1:5" ht="28.8" x14ac:dyDescent="0.3">
      <c r="A100" s="154" t="s">
        <v>924</v>
      </c>
      <c r="B100" s="153" t="s">
        <v>1010</v>
      </c>
      <c r="C100" s="153" t="s">
        <v>1066</v>
      </c>
      <c r="D100" s="153" t="s">
        <v>1066</v>
      </c>
      <c r="E100" s="153" t="s">
        <v>1066</v>
      </c>
    </row>
    <row r="101" spans="1:5" ht="72" x14ac:dyDescent="0.3">
      <c r="A101" s="154" t="s">
        <v>925</v>
      </c>
      <c r="B101" s="153" t="s">
        <v>1010</v>
      </c>
      <c r="C101" s="153" t="s">
        <v>1066</v>
      </c>
      <c r="D101" s="153" t="s">
        <v>1066</v>
      </c>
      <c r="E101" s="153" t="s">
        <v>1066</v>
      </c>
    </row>
    <row r="102" spans="1:5" ht="28.8" x14ac:dyDescent="0.3">
      <c r="A102" s="154" t="s">
        <v>926</v>
      </c>
      <c r="B102" s="153" t="s">
        <v>1010</v>
      </c>
      <c r="C102" s="153" t="s">
        <v>1066</v>
      </c>
      <c r="D102" s="153" t="s">
        <v>1066</v>
      </c>
      <c r="E102" s="153" t="s">
        <v>1066</v>
      </c>
    </row>
    <row r="103" spans="1:5" x14ac:dyDescent="0.3">
      <c r="A103" s="154" t="s">
        <v>927</v>
      </c>
      <c r="B103" s="153" t="s">
        <v>1010</v>
      </c>
      <c r="C103" s="153" t="s">
        <v>1066</v>
      </c>
      <c r="D103" s="153" t="s">
        <v>1066</v>
      </c>
      <c r="E103" s="153" t="s">
        <v>1066</v>
      </c>
    </row>
    <row r="104" spans="1:5" x14ac:dyDescent="0.3">
      <c r="A104" s="154" t="s">
        <v>928</v>
      </c>
      <c r="B104" s="153" t="s">
        <v>1010</v>
      </c>
      <c r="C104" s="153" t="s">
        <v>1066</v>
      </c>
      <c r="D104" s="153" t="s">
        <v>1066</v>
      </c>
      <c r="E104" s="153" t="s">
        <v>1066</v>
      </c>
    </row>
    <row r="105" spans="1:5" ht="17.399999999999999" x14ac:dyDescent="0.3">
      <c r="A105" s="155" t="s">
        <v>260</v>
      </c>
      <c r="B105" s="155"/>
      <c r="C105" s="155"/>
      <c r="D105" s="155"/>
      <c r="E105" s="155"/>
    </row>
    <row r="106" spans="1:5" ht="28.8" x14ac:dyDescent="0.3">
      <c r="A106" s="154" t="s">
        <v>929</v>
      </c>
      <c r="B106" s="153" t="s">
        <v>1010</v>
      </c>
      <c r="C106" s="153" t="s">
        <v>1066</v>
      </c>
      <c r="D106" s="153" t="s">
        <v>1066</v>
      </c>
      <c r="E106" s="153" t="s">
        <v>1066</v>
      </c>
    </row>
    <row r="107" spans="1:5" ht="43.2" x14ac:dyDescent="0.3">
      <c r="A107" s="154" t="s">
        <v>930</v>
      </c>
      <c r="B107" s="153" t="s">
        <v>1010</v>
      </c>
      <c r="C107" s="153" t="s">
        <v>1066</v>
      </c>
      <c r="D107" s="153" t="s">
        <v>1066</v>
      </c>
      <c r="E107" s="153" t="s">
        <v>1066</v>
      </c>
    </row>
    <row r="108" spans="1:5" ht="17.399999999999999" x14ac:dyDescent="0.3">
      <c r="A108" s="155" t="s">
        <v>262</v>
      </c>
      <c r="B108" s="155"/>
      <c r="C108" s="155"/>
      <c r="D108" s="155"/>
      <c r="E108" s="155"/>
    </row>
    <row r="109" spans="1:5" ht="28.8" x14ac:dyDescent="0.3">
      <c r="A109" s="154" t="s">
        <v>931</v>
      </c>
      <c r="B109" s="153" t="s">
        <v>1010</v>
      </c>
      <c r="C109" s="153" t="s">
        <v>1066</v>
      </c>
      <c r="D109" s="153" t="s">
        <v>1066</v>
      </c>
      <c r="E109" s="153" t="s">
        <v>1066</v>
      </c>
    </row>
    <row r="110" spans="1:5" ht="72" x14ac:dyDescent="0.3">
      <c r="A110" s="154" t="s">
        <v>932</v>
      </c>
      <c r="B110" s="153" t="s">
        <v>1595</v>
      </c>
      <c r="C110" s="153" t="s">
        <v>1555</v>
      </c>
      <c r="D110" s="153" t="s">
        <v>1589</v>
      </c>
      <c r="E110" s="153" t="s">
        <v>150</v>
      </c>
    </row>
    <row r="111" spans="1:5" ht="28.8" x14ac:dyDescent="0.3">
      <c r="A111" s="154" t="s">
        <v>932</v>
      </c>
      <c r="B111" s="153" t="s">
        <v>1595</v>
      </c>
      <c r="C111" s="153" t="s">
        <v>1593</v>
      </c>
      <c r="D111" s="153" t="s">
        <v>1592</v>
      </c>
      <c r="E111" s="153" t="s">
        <v>150</v>
      </c>
    </row>
    <row r="112" spans="1:5" ht="28.8" x14ac:dyDescent="0.3">
      <c r="A112" s="154" t="s">
        <v>932</v>
      </c>
      <c r="B112" s="153" t="s">
        <v>1588</v>
      </c>
      <c r="C112" s="153" t="s">
        <v>1587</v>
      </c>
      <c r="D112" s="153" t="s">
        <v>1586</v>
      </c>
      <c r="E112" s="153" t="s">
        <v>148</v>
      </c>
    </row>
    <row r="113" spans="1:5" ht="28.8" x14ac:dyDescent="0.3">
      <c r="A113" s="154" t="s">
        <v>932</v>
      </c>
      <c r="B113" s="153" t="s">
        <v>1585</v>
      </c>
      <c r="C113" s="153" t="s">
        <v>1590</v>
      </c>
      <c r="D113" s="153" t="s">
        <v>1589</v>
      </c>
      <c r="E113" s="153" t="s">
        <v>150</v>
      </c>
    </row>
    <row r="114" spans="1:5" ht="28.8" x14ac:dyDescent="0.3">
      <c r="A114" s="154" t="s">
        <v>933</v>
      </c>
      <c r="B114" s="153" t="s">
        <v>1010</v>
      </c>
      <c r="C114" s="153" t="s">
        <v>1066</v>
      </c>
      <c r="D114" s="153" t="s">
        <v>1066</v>
      </c>
      <c r="E114" s="153" t="s">
        <v>1066</v>
      </c>
    </row>
    <row r="115" spans="1:5" ht="57.6" x14ac:dyDescent="0.3">
      <c r="A115" s="154" t="s">
        <v>934</v>
      </c>
      <c r="B115" s="153" t="s">
        <v>1585</v>
      </c>
      <c r="C115" s="153" t="s">
        <v>1583</v>
      </c>
      <c r="D115" s="153" t="s">
        <v>1582</v>
      </c>
      <c r="E115" s="153" t="s">
        <v>150</v>
      </c>
    </row>
    <row r="116" spans="1:5" ht="17.399999999999999" x14ac:dyDescent="0.3">
      <c r="A116" s="155" t="s">
        <v>254</v>
      </c>
      <c r="B116" s="155"/>
      <c r="C116" s="155"/>
      <c r="D116" s="155"/>
      <c r="E116" s="155"/>
    </row>
    <row r="117" spans="1:5" ht="28.8" x14ac:dyDescent="0.3">
      <c r="A117" s="154" t="s">
        <v>939</v>
      </c>
      <c r="B117" s="153" t="s">
        <v>1010</v>
      </c>
      <c r="C117" s="153" t="s">
        <v>1066</v>
      </c>
      <c r="D117" s="153" t="s">
        <v>1066</v>
      </c>
      <c r="E117" s="153" t="s">
        <v>1066</v>
      </c>
    </row>
    <row r="118" spans="1:5" x14ac:dyDescent="0.3">
      <c r="A118" s="154" t="s">
        <v>938</v>
      </c>
      <c r="B118" s="153" t="s">
        <v>1010</v>
      </c>
      <c r="C118" s="153" t="s">
        <v>1066</v>
      </c>
      <c r="D118" s="153" t="s">
        <v>1066</v>
      </c>
      <c r="E118" s="153" t="s">
        <v>1066</v>
      </c>
    </row>
    <row r="119" spans="1:5" ht="28.8" x14ac:dyDescent="0.3">
      <c r="A119" s="154" t="s">
        <v>940</v>
      </c>
      <c r="B119" s="153" t="s">
        <v>1010</v>
      </c>
      <c r="C119" s="153" t="s">
        <v>1066</v>
      </c>
      <c r="D119" s="153" t="s">
        <v>1066</v>
      </c>
      <c r="E119" s="153" t="s">
        <v>1066</v>
      </c>
    </row>
    <row r="120" spans="1:5" ht="172.8" x14ac:dyDescent="0.3">
      <c r="A120" s="154" t="s">
        <v>942</v>
      </c>
      <c r="B120" s="153" t="s">
        <v>1562</v>
      </c>
      <c r="C120" s="153" t="s">
        <v>1560</v>
      </c>
      <c r="D120" s="153" t="s">
        <v>1573</v>
      </c>
      <c r="E120" s="153" t="s">
        <v>150</v>
      </c>
    </row>
    <row r="121" spans="1:5" ht="100.8" x14ac:dyDescent="0.3">
      <c r="A121" s="154" t="s">
        <v>942</v>
      </c>
      <c r="B121" s="153" t="s">
        <v>1577</v>
      </c>
      <c r="C121" s="153" t="s">
        <v>1117</v>
      </c>
      <c r="D121" s="153" t="s">
        <v>1576</v>
      </c>
      <c r="E121" s="153" t="s">
        <v>148</v>
      </c>
    </row>
    <row r="122" spans="1:5" ht="115.2" x14ac:dyDescent="0.3">
      <c r="A122" s="154" t="s">
        <v>942</v>
      </c>
      <c r="B122" s="153" t="s">
        <v>1566</v>
      </c>
      <c r="C122" s="153" t="s">
        <v>1564</v>
      </c>
      <c r="D122" s="153" t="s">
        <v>1574</v>
      </c>
      <c r="E122" s="153" t="s">
        <v>149</v>
      </c>
    </row>
    <row r="123" spans="1:5" ht="57.6" x14ac:dyDescent="0.3">
      <c r="A123" s="154" t="s">
        <v>942</v>
      </c>
      <c r="B123" s="153" t="s">
        <v>1572</v>
      </c>
      <c r="C123" s="153" t="s">
        <v>1570</v>
      </c>
      <c r="D123" s="153" t="s">
        <v>1569</v>
      </c>
      <c r="E123" s="153" t="s">
        <v>148</v>
      </c>
    </row>
    <row r="124" spans="1:5" ht="28.8" x14ac:dyDescent="0.3">
      <c r="A124" s="154" t="s">
        <v>941</v>
      </c>
      <c r="B124" s="153" t="s">
        <v>1010</v>
      </c>
      <c r="C124" s="153" t="s">
        <v>1066</v>
      </c>
      <c r="D124" s="153" t="s">
        <v>1066</v>
      </c>
      <c r="E124" s="153" t="s">
        <v>1066</v>
      </c>
    </row>
    <row r="125" spans="1:5" ht="172.8" x14ac:dyDescent="0.3">
      <c r="A125" s="154" t="s">
        <v>943</v>
      </c>
      <c r="B125" s="153" t="s">
        <v>1562</v>
      </c>
      <c r="C125" s="153" t="s">
        <v>1560</v>
      </c>
      <c r="D125" s="153" t="s">
        <v>1559</v>
      </c>
      <c r="E125" s="153" t="s">
        <v>150</v>
      </c>
    </row>
    <row r="126" spans="1:5" ht="100.8" x14ac:dyDescent="0.3">
      <c r="A126" s="154" t="s">
        <v>943</v>
      </c>
      <c r="B126" s="153" t="s">
        <v>1568</v>
      </c>
      <c r="C126" s="153" t="s">
        <v>1117</v>
      </c>
      <c r="D126" s="153" t="s">
        <v>1576</v>
      </c>
      <c r="E126" s="153" t="s">
        <v>148</v>
      </c>
    </row>
    <row r="127" spans="1:5" ht="129.6" x14ac:dyDescent="0.3">
      <c r="A127" s="154" t="s">
        <v>943</v>
      </c>
      <c r="B127" s="153" t="s">
        <v>1566</v>
      </c>
      <c r="C127" s="153" t="s">
        <v>1564</v>
      </c>
      <c r="D127" s="153" t="s">
        <v>1563</v>
      </c>
      <c r="E127" s="153" t="s">
        <v>149</v>
      </c>
    </row>
    <row r="128" spans="1:5" ht="144" x14ac:dyDescent="0.3">
      <c r="A128" s="154" t="s">
        <v>943</v>
      </c>
      <c r="B128" s="153" t="s">
        <v>1558</v>
      </c>
      <c r="C128" s="153" t="s">
        <v>1129</v>
      </c>
      <c r="D128" s="153" t="s">
        <v>1556</v>
      </c>
      <c r="E128" s="153" t="s">
        <v>149</v>
      </c>
    </row>
    <row r="129" spans="1:5" ht="28.8" x14ac:dyDescent="0.3">
      <c r="A129" s="154" t="s">
        <v>944</v>
      </c>
      <c r="B129" s="153" t="s">
        <v>1010</v>
      </c>
      <c r="C129" s="153" t="s">
        <v>1066</v>
      </c>
      <c r="D129" s="153" t="s">
        <v>1066</v>
      </c>
      <c r="E129" s="153" t="s">
        <v>1066</v>
      </c>
    </row>
    <row r="130" spans="1:5" ht="57.6" x14ac:dyDescent="0.3">
      <c r="A130" s="154" t="s">
        <v>936</v>
      </c>
      <c r="B130" s="153" t="s">
        <v>1580</v>
      </c>
      <c r="C130" s="153" t="s">
        <v>1579</v>
      </c>
      <c r="D130" s="153" t="s">
        <v>1578</v>
      </c>
      <c r="E130" s="153" t="s">
        <v>148</v>
      </c>
    </row>
    <row r="131" spans="1:5" ht="43.2" x14ac:dyDescent="0.3">
      <c r="A131" s="154" t="s">
        <v>936</v>
      </c>
      <c r="B131" s="153" t="s">
        <v>1130</v>
      </c>
      <c r="C131" s="153" t="s">
        <v>1129</v>
      </c>
      <c r="D131" s="153" t="s">
        <v>1581</v>
      </c>
      <c r="E131" s="153" t="s">
        <v>150</v>
      </c>
    </row>
    <row r="132" spans="1:5" ht="17.399999999999999" x14ac:dyDescent="0.3">
      <c r="A132" s="155" t="s">
        <v>256</v>
      </c>
      <c r="B132" s="155"/>
      <c r="C132" s="155"/>
      <c r="D132" s="155"/>
      <c r="E132" s="155"/>
    </row>
    <row r="133" spans="1:5" ht="57.6" x14ac:dyDescent="0.3">
      <c r="A133" s="154" t="s">
        <v>945</v>
      </c>
      <c r="B133" s="153" t="s">
        <v>1548</v>
      </c>
      <c r="C133" s="153" t="s">
        <v>1162</v>
      </c>
      <c r="D133" s="153" t="s">
        <v>1547</v>
      </c>
      <c r="E133" s="153" t="s">
        <v>148</v>
      </c>
    </row>
    <row r="134" spans="1:5" ht="43.2" x14ac:dyDescent="0.3">
      <c r="A134" s="154" t="s">
        <v>946</v>
      </c>
      <c r="B134" s="153" t="s">
        <v>1546</v>
      </c>
      <c r="C134" s="153" t="s">
        <v>1545</v>
      </c>
      <c r="D134" s="153" t="s">
        <v>1544</v>
      </c>
      <c r="E134" s="153" t="s">
        <v>148</v>
      </c>
    </row>
    <row r="135" spans="1:5" ht="57.6" x14ac:dyDescent="0.3">
      <c r="A135" s="154" t="s">
        <v>946</v>
      </c>
      <c r="B135" s="153" t="s">
        <v>1543</v>
      </c>
      <c r="C135" s="153" t="s">
        <v>1541</v>
      </c>
      <c r="D135" s="153" t="s">
        <v>1540</v>
      </c>
      <c r="E135" s="153" t="s">
        <v>148</v>
      </c>
    </row>
    <row r="136" spans="1:5" ht="57.6" x14ac:dyDescent="0.3">
      <c r="A136" s="154" t="s">
        <v>947</v>
      </c>
      <c r="B136" s="153" t="s">
        <v>1552</v>
      </c>
      <c r="C136" s="153" t="s">
        <v>1550</v>
      </c>
      <c r="D136" s="153" t="s">
        <v>1549</v>
      </c>
      <c r="E136" s="153" t="s">
        <v>148</v>
      </c>
    </row>
    <row r="137" spans="1:5" ht="72" x14ac:dyDescent="0.3">
      <c r="A137" s="154" t="s">
        <v>947</v>
      </c>
      <c r="B137" s="153" t="s">
        <v>1543</v>
      </c>
      <c r="C137" s="153" t="s">
        <v>1555</v>
      </c>
      <c r="D137" s="153" t="s">
        <v>1553</v>
      </c>
      <c r="E137" s="153" t="s">
        <v>150</v>
      </c>
    </row>
    <row r="138" spans="1:5" ht="43.2" x14ac:dyDescent="0.3">
      <c r="A138" s="154" t="s">
        <v>947</v>
      </c>
      <c r="B138" s="153" t="s">
        <v>1543</v>
      </c>
      <c r="C138" s="153" t="s">
        <v>1554</v>
      </c>
      <c r="D138" s="153" t="s">
        <v>1553</v>
      </c>
      <c r="E138" s="153" t="s">
        <v>150</v>
      </c>
    </row>
    <row r="139" spans="1:5" ht="72" x14ac:dyDescent="0.3">
      <c r="A139" s="154" t="s">
        <v>948</v>
      </c>
      <c r="B139" s="153" t="s">
        <v>1010</v>
      </c>
      <c r="C139" s="153" t="s">
        <v>1066</v>
      </c>
      <c r="D139" s="153" t="s">
        <v>1066</v>
      </c>
      <c r="E139" s="153" t="s">
        <v>1066</v>
      </c>
    </row>
    <row r="140" spans="1:5" ht="72" x14ac:dyDescent="0.3">
      <c r="A140" s="154" t="s">
        <v>949</v>
      </c>
      <c r="B140" s="153" t="s">
        <v>1010</v>
      </c>
      <c r="C140" s="153" t="s">
        <v>1066</v>
      </c>
      <c r="D140" s="153" t="s">
        <v>1066</v>
      </c>
      <c r="E140" s="153" t="s">
        <v>1066</v>
      </c>
    </row>
    <row r="141" spans="1:5" ht="17.399999999999999" x14ac:dyDescent="0.3">
      <c r="A141" s="155" t="s">
        <v>258</v>
      </c>
      <c r="B141" s="155"/>
      <c r="C141" s="155"/>
      <c r="D141" s="155"/>
      <c r="E141" s="155"/>
    </row>
    <row r="142" spans="1:5" ht="28.8" x14ac:dyDescent="0.3">
      <c r="A142" s="154" t="s">
        <v>950</v>
      </c>
      <c r="B142" s="153" t="s">
        <v>1010</v>
      </c>
      <c r="C142" s="153" t="s">
        <v>1066</v>
      </c>
      <c r="D142" s="153" t="s">
        <v>1066</v>
      </c>
      <c r="E142" s="153" t="s">
        <v>1066</v>
      </c>
    </row>
    <row r="143" spans="1:5" ht="57.6" x14ac:dyDescent="0.3">
      <c r="A143" s="154" t="s">
        <v>951</v>
      </c>
      <c r="B143" s="153" t="s">
        <v>1525</v>
      </c>
      <c r="C143" s="153" t="s">
        <v>1524</v>
      </c>
      <c r="D143" s="153" t="s">
        <v>1523</v>
      </c>
      <c r="E143" s="153" t="s">
        <v>148</v>
      </c>
    </row>
    <row r="144" spans="1:5" ht="72" x14ac:dyDescent="0.3">
      <c r="A144" s="154" t="s">
        <v>952</v>
      </c>
      <c r="B144" s="153" t="s">
        <v>1533</v>
      </c>
      <c r="C144" s="153" t="s">
        <v>1531</v>
      </c>
      <c r="D144" s="153" t="s">
        <v>1530</v>
      </c>
      <c r="E144" s="153" t="s">
        <v>149</v>
      </c>
    </row>
    <row r="145" spans="1:5" ht="43.2" x14ac:dyDescent="0.3">
      <c r="A145" s="154" t="s">
        <v>952</v>
      </c>
      <c r="B145" s="153" t="s">
        <v>1529</v>
      </c>
      <c r="C145" s="153" t="s">
        <v>1527</v>
      </c>
      <c r="D145" s="153" t="s">
        <v>1526</v>
      </c>
      <c r="E145" s="153" t="s">
        <v>152</v>
      </c>
    </row>
    <row r="146" spans="1:5" ht="57.6" x14ac:dyDescent="0.3">
      <c r="A146" s="154" t="s">
        <v>952</v>
      </c>
      <c r="B146" s="153" t="s">
        <v>1539</v>
      </c>
      <c r="C146" s="153" t="s">
        <v>1162</v>
      </c>
      <c r="D146" s="153" t="s">
        <v>1537</v>
      </c>
      <c r="E146" s="153" t="s">
        <v>150</v>
      </c>
    </row>
    <row r="147" spans="1:5" ht="57.6" x14ac:dyDescent="0.3">
      <c r="A147" s="154" t="s">
        <v>952</v>
      </c>
      <c r="B147" s="153" t="s">
        <v>1536</v>
      </c>
      <c r="C147" s="153" t="s">
        <v>1535</v>
      </c>
      <c r="D147" s="153" t="s">
        <v>1534</v>
      </c>
      <c r="E147" s="153" t="s">
        <v>150</v>
      </c>
    </row>
    <row r="148" spans="1:5" ht="28.8" x14ac:dyDescent="0.3">
      <c r="A148" s="154" t="s">
        <v>953</v>
      </c>
      <c r="B148" s="153" t="s">
        <v>1010</v>
      </c>
      <c r="C148" s="153" t="s">
        <v>1066</v>
      </c>
      <c r="D148" s="153" t="s">
        <v>1066</v>
      </c>
      <c r="E148" s="153" t="s">
        <v>1066</v>
      </c>
    </row>
    <row r="149" spans="1:5" ht="17.399999999999999" x14ac:dyDescent="0.3">
      <c r="A149" s="155" t="s">
        <v>270</v>
      </c>
      <c r="B149" s="155"/>
      <c r="C149" s="155"/>
      <c r="D149" s="155"/>
      <c r="E149" s="155"/>
    </row>
    <row r="150" spans="1:5" ht="43.2" x14ac:dyDescent="0.3">
      <c r="A150" s="154" t="s">
        <v>954</v>
      </c>
      <c r="B150" s="153" t="s">
        <v>1505</v>
      </c>
      <c r="C150" s="153" t="s">
        <v>1503</v>
      </c>
      <c r="D150" s="153" t="s">
        <v>1502</v>
      </c>
      <c r="E150" s="153" t="s">
        <v>152</v>
      </c>
    </row>
    <row r="151" spans="1:5" ht="57.6" x14ac:dyDescent="0.3">
      <c r="A151" s="154" t="s">
        <v>955</v>
      </c>
      <c r="B151" s="153" t="s">
        <v>1522</v>
      </c>
      <c r="C151" s="153" t="s">
        <v>1506</v>
      </c>
      <c r="D151" s="153" t="s">
        <v>1502</v>
      </c>
      <c r="E151" s="153" t="s">
        <v>152</v>
      </c>
    </row>
    <row r="152" spans="1:5" ht="28.8" x14ac:dyDescent="0.3">
      <c r="A152" s="154" t="s">
        <v>956</v>
      </c>
      <c r="B152" s="153" t="s">
        <v>1010</v>
      </c>
      <c r="C152" s="153" t="s">
        <v>1066</v>
      </c>
      <c r="D152" s="153" t="s">
        <v>1066</v>
      </c>
      <c r="E152" s="153" t="s">
        <v>1066</v>
      </c>
    </row>
    <row r="153" spans="1:5" ht="72" x14ac:dyDescent="0.3">
      <c r="A153" s="154" t="s">
        <v>957</v>
      </c>
      <c r="B153" s="153" t="s">
        <v>1508</v>
      </c>
      <c r="C153" s="153" t="s">
        <v>1506</v>
      </c>
      <c r="D153" s="153" t="s">
        <v>1502</v>
      </c>
      <c r="E153" s="153" t="s">
        <v>152</v>
      </c>
    </row>
    <row r="154" spans="1:5" ht="86.4" x14ac:dyDescent="0.3">
      <c r="A154" s="154" t="s">
        <v>958</v>
      </c>
      <c r="B154" s="153" t="s">
        <v>1518</v>
      </c>
      <c r="C154" s="153" t="s">
        <v>1256</v>
      </c>
      <c r="D154" s="153" t="s">
        <v>1517</v>
      </c>
      <c r="E154" s="153" t="s">
        <v>148</v>
      </c>
    </row>
    <row r="155" spans="1:5" ht="72" x14ac:dyDescent="0.3">
      <c r="A155" s="154" t="s">
        <v>958</v>
      </c>
      <c r="B155" s="153" t="s">
        <v>1520</v>
      </c>
      <c r="C155" s="153" t="s">
        <v>1117</v>
      </c>
      <c r="D155" s="153" t="s">
        <v>1519</v>
      </c>
      <c r="E155" s="153" t="s">
        <v>148</v>
      </c>
    </row>
    <row r="156" spans="1:5" ht="43.2" x14ac:dyDescent="0.3">
      <c r="A156" s="154" t="s">
        <v>958</v>
      </c>
      <c r="B156" s="153" t="s">
        <v>1516</v>
      </c>
      <c r="C156" s="153" t="s">
        <v>1514</v>
      </c>
      <c r="D156" s="153" t="s">
        <v>1513</v>
      </c>
      <c r="E156" s="153" t="s">
        <v>148</v>
      </c>
    </row>
    <row r="157" spans="1:5" ht="57.6" x14ac:dyDescent="0.3">
      <c r="A157" s="154" t="s">
        <v>958</v>
      </c>
      <c r="B157" s="153" t="s">
        <v>1512</v>
      </c>
      <c r="C157" s="153" t="s">
        <v>1510</v>
      </c>
      <c r="D157" s="153" t="s">
        <v>1509</v>
      </c>
      <c r="E157" s="153" t="s">
        <v>148</v>
      </c>
    </row>
    <row r="158" spans="1:5" ht="17.399999999999999" x14ac:dyDescent="0.3">
      <c r="A158" s="155" t="s">
        <v>268</v>
      </c>
      <c r="B158" s="155"/>
      <c r="C158" s="155"/>
      <c r="D158" s="155"/>
      <c r="E158" s="155"/>
    </row>
    <row r="159" spans="1:5" ht="28.8" x14ac:dyDescent="0.3">
      <c r="A159" s="154" t="s">
        <v>962</v>
      </c>
      <c r="B159" s="153" t="s">
        <v>1010</v>
      </c>
      <c r="C159" s="153" t="s">
        <v>1066</v>
      </c>
      <c r="D159" s="153" t="s">
        <v>1066</v>
      </c>
      <c r="E159" s="153" t="s">
        <v>1066</v>
      </c>
    </row>
    <row r="160" spans="1:5" ht="57.6" x14ac:dyDescent="0.3">
      <c r="A160" s="154" t="s">
        <v>963</v>
      </c>
      <c r="B160" s="153" t="s">
        <v>1469</v>
      </c>
      <c r="C160" s="153" t="s">
        <v>1467</v>
      </c>
      <c r="D160" s="153" t="s">
        <v>1466</v>
      </c>
      <c r="E160" s="153" t="s">
        <v>25</v>
      </c>
    </row>
    <row r="161" spans="1:5" ht="57.6" x14ac:dyDescent="0.3">
      <c r="A161" s="154" t="s">
        <v>963</v>
      </c>
      <c r="B161" s="153" t="s">
        <v>1470</v>
      </c>
      <c r="C161" s="153" t="s">
        <v>1467</v>
      </c>
      <c r="D161" s="153" t="s">
        <v>1466</v>
      </c>
      <c r="E161" s="153" t="s">
        <v>25</v>
      </c>
    </row>
    <row r="162" spans="1:5" ht="43.2" x14ac:dyDescent="0.3">
      <c r="A162" s="154" t="s">
        <v>963</v>
      </c>
      <c r="B162" s="153" t="s">
        <v>1465</v>
      </c>
      <c r="C162" s="153" t="s">
        <v>1463</v>
      </c>
      <c r="D162" s="153" t="s">
        <v>1462</v>
      </c>
      <c r="E162" s="153" t="s">
        <v>149</v>
      </c>
    </row>
    <row r="163" spans="1:5" ht="28.8" x14ac:dyDescent="0.3">
      <c r="A163" s="154" t="s">
        <v>964</v>
      </c>
      <c r="B163" s="153" t="s">
        <v>1010</v>
      </c>
      <c r="C163" s="153" t="s">
        <v>1066</v>
      </c>
      <c r="D163" s="153" t="s">
        <v>1066</v>
      </c>
      <c r="E163" s="153" t="s">
        <v>1066</v>
      </c>
    </row>
    <row r="164" spans="1:5" ht="28.8" x14ac:dyDescent="0.3">
      <c r="A164" s="154" t="s">
        <v>959</v>
      </c>
      <c r="B164" s="153" t="s">
        <v>1010</v>
      </c>
      <c r="C164" s="153" t="s">
        <v>1066</v>
      </c>
      <c r="D164" s="153" t="s">
        <v>1066</v>
      </c>
      <c r="E164" s="153" t="s">
        <v>1066</v>
      </c>
    </row>
    <row r="165" spans="1:5" ht="43.2" x14ac:dyDescent="0.3">
      <c r="A165" s="154" t="s">
        <v>965</v>
      </c>
      <c r="B165" s="153" t="s">
        <v>1476</v>
      </c>
      <c r="C165" s="153" t="s">
        <v>1474</v>
      </c>
      <c r="D165" s="153" t="s">
        <v>1473</v>
      </c>
      <c r="E165" s="153" t="s">
        <v>152</v>
      </c>
    </row>
    <row r="166" spans="1:5" ht="43.2" x14ac:dyDescent="0.3">
      <c r="A166" s="154" t="s">
        <v>965</v>
      </c>
      <c r="B166" s="153" t="s">
        <v>1457</v>
      </c>
      <c r="C166" s="153" t="s">
        <v>1482</v>
      </c>
      <c r="D166" s="153" t="s">
        <v>1481</v>
      </c>
      <c r="E166" s="153" t="s">
        <v>152</v>
      </c>
    </row>
    <row r="167" spans="1:5" ht="43.2" x14ac:dyDescent="0.3">
      <c r="A167" s="154" t="s">
        <v>965</v>
      </c>
      <c r="B167" s="153" t="s">
        <v>1480</v>
      </c>
      <c r="C167" s="153" t="s">
        <v>1478</v>
      </c>
      <c r="D167" s="153" t="s">
        <v>1477</v>
      </c>
      <c r="E167" s="153" t="s">
        <v>148</v>
      </c>
    </row>
    <row r="168" spans="1:5" ht="57.6" x14ac:dyDescent="0.3">
      <c r="A168" s="154" t="s">
        <v>965</v>
      </c>
      <c r="B168" s="153" t="s">
        <v>1485</v>
      </c>
      <c r="C168" s="153" t="s">
        <v>1162</v>
      </c>
      <c r="D168" s="153" t="s">
        <v>1484</v>
      </c>
      <c r="E168" s="153" t="s">
        <v>152</v>
      </c>
    </row>
    <row r="169" spans="1:5" ht="43.2" x14ac:dyDescent="0.3">
      <c r="A169" s="154" t="s">
        <v>965</v>
      </c>
      <c r="B169" s="153" t="s">
        <v>1488</v>
      </c>
      <c r="C169" s="153" t="s">
        <v>1487</v>
      </c>
      <c r="D169" s="153" t="s">
        <v>1486</v>
      </c>
      <c r="E169" s="153" t="s">
        <v>25</v>
      </c>
    </row>
    <row r="170" spans="1:5" ht="43.2" x14ac:dyDescent="0.3">
      <c r="A170" s="154" t="s">
        <v>965</v>
      </c>
      <c r="B170" s="153" t="s">
        <v>1472</v>
      </c>
      <c r="C170" s="153" t="s">
        <v>1117</v>
      </c>
      <c r="D170" s="153" t="s">
        <v>1471</v>
      </c>
      <c r="E170" s="153" t="s">
        <v>148</v>
      </c>
    </row>
    <row r="171" spans="1:5" ht="43.2" x14ac:dyDescent="0.3">
      <c r="A171" s="154" t="s">
        <v>966</v>
      </c>
      <c r="B171" s="153" t="s">
        <v>1490</v>
      </c>
      <c r="C171" s="153" t="s">
        <v>1474</v>
      </c>
      <c r="D171" s="153" t="s">
        <v>1473</v>
      </c>
      <c r="E171" s="153" t="s">
        <v>152</v>
      </c>
    </row>
    <row r="172" spans="1:5" ht="43.2" x14ac:dyDescent="0.3">
      <c r="A172" s="154" t="s">
        <v>966</v>
      </c>
      <c r="B172" s="153" t="s">
        <v>1457</v>
      </c>
      <c r="C172" s="153" t="s">
        <v>1482</v>
      </c>
      <c r="D172" s="153" t="s">
        <v>1481</v>
      </c>
      <c r="E172" s="153" t="s">
        <v>148</v>
      </c>
    </row>
    <row r="173" spans="1:5" ht="43.2" x14ac:dyDescent="0.3">
      <c r="A173" s="154" t="s">
        <v>966</v>
      </c>
      <c r="B173" s="153" t="s">
        <v>1494</v>
      </c>
      <c r="C173" s="153" t="s">
        <v>1493</v>
      </c>
      <c r="D173" s="153" t="s">
        <v>1492</v>
      </c>
      <c r="E173" s="153" t="s">
        <v>152</v>
      </c>
    </row>
    <row r="174" spans="1:5" ht="43.2" x14ac:dyDescent="0.3">
      <c r="A174" s="154" t="s">
        <v>966</v>
      </c>
      <c r="B174" s="153" t="s">
        <v>1498</v>
      </c>
      <c r="C174" s="153" t="s">
        <v>1497</v>
      </c>
      <c r="D174" s="153" t="s">
        <v>1496</v>
      </c>
      <c r="E174" s="153" t="s">
        <v>148</v>
      </c>
    </row>
    <row r="175" spans="1:5" ht="43.2" x14ac:dyDescent="0.3">
      <c r="A175" s="154" t="s">
        <v>966</v>
      </c>
      <c r="B175" s="153" t="s">
        <v>1480</v>
      </c>
      <c r="C175" s="153" t="s">
        <v>1478</v>
      </c>
      <c r="D175" s="153" t="s">
        <v>1477</v>
      </c>
      <c r="E175" s="153" t="s">
        <v>148</v>
      </c>
    </row>
    <row r="176" spans="1:5" ht="43.2" x14ac:dyDescent="0.3">
      <c r="A176" s="154" t="s">
        <v>966</v>
      </c>
      <c r="B176" s="153" t="s">
        <v>1501</v>
      </c>
      <c r="C176" s="153" t="s">
        <v>1500</v>
      </c>
      <c r="D176" s="153" t="s">
        <v>1499</v>
      </c>
      <c r="E176" s="153" t="s">
        <v>152</v>
      </c>
    </row>
    <row r="177" spans="1:5" ht="43.2" x14ac:dyDescent="0.3">
      <c r="A177" s="154" t="s">
        <v>960</v>
      </c>
      <c r="B177" s="153" t="s">
        <v>1010</v>
      </c>
      <c r="C177" s="153" t="s">
        <v>1066</v>
      </c>
      <c r="D177" s="153" t="s">
        <v>1066</v>
      </c>
      <c r="E177" s="153" t="s">
        <v>1066</v>
      </c>
    </row>
    <row r="178" spans="1:5" ht="28.8" x14ac:dyDescent="0.3">
      <c r="A178" s="154" t="s">
        <v>961</v>
      </c>
      <c r="B178" s="153" t="s">
        <v>1362</v>
      </c>
      <c r="C178" s="153" t="s">
        <v>1445</v>
      </c>
      <c r="D178" s="153" t="s">
        <v>1444</v>
      </c>
      <c r="E178" s="153" t="s">
        <v>149</v>
      </c>
    </row>
    <row r="179" spans="1:5" ht="28.8" x14ac:dyDescent="0.3">
      <c r="A179" s="154" t="s">
        <v>961</v>
      </c>
      <c r="B179" s="153" t="s">
        <v>1440</v>
      </c>
      <c r="C179" s="153" t="s">
        <v>1439</v>
      </c>
      <c r="D179" s="153" t="s">
        <v>1438</v>
      </c>
      <c r="E179" s="153" t="s">
        <v>149</v>
      </c>
    </row>
    <row r="180" spans="1:5" ht="43.2" x14ac:dyDescent="0.3">
      <c r="A180" s="154" t="s">
        <v>961</v>
      </c>
      <c r="B180" s="153" t="s">
        <v>1437</v>
      </c>
      <c r="C180" s="153" t="s">
        <v>1436</v>
      </c>
      <c r="D180" s="153" t="s">
        <v>1435</v>
      </c>
      <c r="E180" s="153" t="s">
        <v>149</v>
      </c>
    </row>
    <row r="181" spans="1:5" ht="43.2" x14ac:dyDescent="0.3">
      <c r="A181" s="154" t="s">
        <v>961</v>
      </c>
      <c r="B181" s="153" t="s">
        <v>1443</v>
      </c>
      <c r="C181" s="153" t="s">
        <v>1442</v>
      </c>
      <c r="D181" s="153" t="s">
        <v>1441</v>
      </c>
      <c r="E181" s="153" t="s">
        <v>149</v>
      </c>
    </row>
    <row r="182" spans="1:5" ht="57.6" x14ac:dyDescent="0.3">
      <c r="A182" s="154" t="s">
        <v>961</v>
      </c>
      <c r="B182" s="153" t="s">
        <v>1434</v>
      </c>
      <c r="C182" s="153" t="s">
        <v>1433</v>
      </c>
      <c r="D182" s="153" t="s">
        <v>1432</v>
      </c>
      <c r="E182" s="153" t="s">
        <v>149</v>
      </c>
    </row>
    <row r="183" spans="1:5" ht="86.4" x14ac:dyDescent="0.3">
      <c r="A183" s="154" t="s">
        <v>961</v>
      </c>
      <c r="B183" s="153" t="s">
        <v>1450</v>
      </c>
      <c r="C183" s="153" t="s">
        <v>1448</v>
      </c>
      <c r="D183" s="153" t="s">
        <v>1447</v>
      </c>
      <c r="E183" s="153" t="s">
        <v>148</v>
      </c>
    </row>
    <row r="184" spans="1:5" ht="28.8" x14ac:dyDescent="0.3">
      <c r="A184" s="154" t="s">
        <v>967</v>
      </c>
      <c r="B184" s="153" t="s">
        <v>1457</v>
      </c>
      <c r="C184" s="153" t="s">
        <v>1102</v>
      </c>
      <c r="D184" s="153" t="s">
        <v>1455</v>
      </c>
      <c r="E184" s="153" t="s">
        <v>148</v>
      </c>
    </row>
    <row r="185" spans="1:5" ht="43.2" x14ac:dyDescent="0.3">
      <c r="A185" s="154" t="s">
        <v>967</v>
      </c>
      <c r="B185" s="153" t="s">
        <v>1453</v>
      </c>
      <c r="C185" s="153" t="s">
        <v>1452</v>
      </c>
      <c r="D185" s="153" t="s">
        <v>1451</v>
      </c>
      <c r="E185" s="153" t="s">
        <v>152</v>
      </c>
    </row>
    <row r="186" spans="1:5" ht="28.8" x14ac:dyDescent="0.3">
      <c r="A186" s="154" t="s">
        <v>967</v>
      </c>
      <c r="B186" s="153" t="s">
        <v>1453</v>
      </c>
      <c r="C186" s="153" t="s">
        <v>1454</v>
      </c>
      <c r="D186" s="153" t="s">
        <v>1451</v>
      </c>
      <c r="E186" s="153" t="s">
        <v>152</v>
      </c>
    </row>
    <row r="187" spans="1:5" ht="57.6" x14ac:dyDescent="0.3">
      <c r="A187" s="154" t="s">
        <v>967</v>
      </c>
      <c r="B187" s="153" t="s">
        <v>1461</v>
      </c>
      <c r="C187" s="153" t="s">
        <v>1459</v>
      </c>
      <c r="D187" s="153" t="s">
        <v>1458</v>
      </c>
      <c r="E187" s="153" t="s">
        <v>25</v>
      </c>
    </row>
    <row r="188" spans="1:5" ht="17.399999999999999" x14ac:dyDescent="0.3">
      <c r="A188" s="155" t="s">
        <v>272</v>
      </c>
      <c r="B188" s="155"/>
      <c r="C188" s="155"/>
      <c r="D188" s="155"/>
      <c r="E188" s="155"/>
    </row>
    <row r="189" spans="1:5" ht="43.2" x14ac:dyDescent="0.3">
      <c r="A189" s="154" t="s">
        <v>970</v>
      </c>
      <c r="B189" s="153" t="s">
        <v>1010</v>
      </c>
      <c r="C189" s="153" t="s">
        <v>1066</v>
      </c>
      <c r="D189" s="153" t="s">
        <v>1066</v>
      </c>
      <c r="E189" s="153" t="s">
        <v>1066</v>
      </c>
    </row>
    <row r="190" spans="1:5" ht="72" x14ac:dyDescent="0.3">
      <c r="A190" s="154" t="s">
        <v>968</v>
      </c>
      <c r="B190" s="153" t="s">
        <v>1402</v>
      </c>
      <c r="C190" s="153" t="s">
        <v>1401</v>
      </c>
      <c r="D190" s="153" t="s">
        <v>1400</v>
      </c>
      <c r="E190" s="153" t="s">
        <v>148</v>
      </c>
    </row>
    <row r="191" spans="1:5" ht="57.6" x14ac:dyDescent="0.3">
      <c r="A191" s="154" t="s">
        <v>968</v>
      </c>
      <c r="B191" s="153" t="s">
        <v>1399</v>
      </c>
      <c r="C191" s="153" t="s">
        <v>1398</v>
      </c>
      <c r="D191" s="153" t="s">
        <v>1397</v>
      </c>
      <c r="E191" s="153" t="s">
        <v>150</v>
      </c>
    </row>
    <row r="192" spans="1:5" ht="43.2" x14ac:dyDescent="0.3">
      <c r="A192" s="154" t="s">
        <v>968</v>
      </c>
      <c r="B192" s="153" t="s">
        <v>1396</v>
      </c>
      <c r="C192" s="153" t="s">
        <v>1395</v>
      </c>
      <c r="D192" s="153" t="s">
        <v>1394</v>
      </c>
      <c r="E192" s="153" t="s">
        <v>148</v>
      </c>
    </row>
    <row r="193" spans="1:5" ht="28.8" x14ac:dyDescent="0.3">
      <c r="A193" s="154" t="s">
        <v>968</v>
      </c>
      <c r="B193" s="153" t="s">
        <v>1405</v>
      </c>
      <c r="C193" s="153" t="s">
        <v>1404</v>
      </c>
      <c r="D193" s="153" t="s">
        <v>1403</v>
      </c>
      <c r="E193" s="153" t="s">
        <v>148</v>
      </c>
    </row>
    <row r="194" spans="1:5" ht="72" x14ac:dyDescent="0.3">
      <c r="A194" s="154" t="s">
        <v>968</v>
      </c>
      <c r="B194" s="153" t="s">
        <v>1393</v>
      </c>
      <c r="C194" s="153" t="s">
        <v>1391</v>
      </c>
      <c r="D194" s="153" t="s">
        <v>1390</v>
      </c>
      <c r="E194" s="153" t="s">
        <v>148</v>
      </c>
    </row>
    <row r="195" spans="1:5" ht="72" x14ac:dyDescent="0.3">
      <c r="A195" s="154" t="s">
        <v>971</v>
      </c>
      <c r="B195" s="153" t="s">
        <v>1345</v>
      </c>
      <c r="C195" s="153" t="s">
        <v>1344</v>
      </c>
      <c r="D195" s="153" t="s">
        <v>1343</v>
      </c>
      <c r="E195" s="153" t="s">
        <v>149</v>
      </c>
    </row>
    <row r="196" spans="1:5" ht="28.8" x14ac:dyDescent="0.3">
      <c r="A196" s="154" t="s">
        <v>971</v>
      </c>
      <c r="B196" s="153" t="s">
        <v>1342</v>
      </c>
      <c r="C196" s="153" t="s">
        <v>1341</v>
      </c>
      <c r="D196" s="153" t="s">
        <v>1340</v>
      </c>
      <c r="E196" s="153" t="s">
        <v>149</v>
      </c>
    </row>
    <row r="197" spans="1:5" ht="72" x14ac:dyDescent="0.3">
      <c r="A197" s="154" t="s">
        <v>971</v>
      </c>
      <c r="B197" s="153" t="s">
        <v>1352</v>
      </c>
      <c r="C197" s="153" t="s">
        <v>1350</v>
      </c>
      <c r="D197" s="153" t="s">
        <v>1384</v>
      </c>
      <c r="E197" s="153" t="s">
        <v>148</v>
      </c>
    </row>
    <row r="198" spans="1:5" ht="43.2" x14ac:dyDescent="0.3">
      <c r="A198" s="154" t="s">
        <v>971</v>
      </c>
      <c r="B198" s="153" t="s">
        <v>1348</v>
      </c>
      <c r="C198" s="153" t="s">
        <v>1347</v>
      </c>
      <c r="D198" s="153" t="s">
        <v>1346</v>
      </c>
      <c r="E198" s="153" t="s">
        <v>148</v>
      </c>
    </row>
    <row r="199" spans="1:5" ht="43.2" x14ac:dyDescent="0.3">
      <c r="A199" s="154" t="s">
        <v>971</v>
      </c>
      <c r="B199" s="153" t="s">
        <v>1355</v>
      </c>
      <c r="C199" s="153" t="s">
        <v>1354</v>
      </c>
      <c r="D199" s="153" t="s">
        <v>1353</v>
      </c>
      <c r="E199" s="153" t="s">
        <v>152</v>
      </c>
    </row>
    <row r="200" spans="1:5" ht="43.2" x14ac:dyDescent="0.3">
      <c r="A200" s="154" t="s">
        <v>972</v>
      </c>
      <c r="B200" s="153" t="s">
        <v>1010</v>
      </c>
      <c r="C200" s="153" t="s">
        <v>1066</v>
      </c>
      <c r="D200" s="153" t="s">
        <v>1066</v>
      </c>
      <c r="E200" s="153" t="s">
        <v>1066</v>
      </c>
    </row>
    <row r="201" spans="1:5" ht="43.2" x14ac:dyDescent="0.3">
      <c r="A201" s="154" t="s">
        <v>969</v>
      </c>
      <c r="B201" s="153" t="s">
        <v>1423</v>
      </c>
      <c r="C201" s="153" t="s">
        <v>1422</v>
      </c>
      <c r="D201" s="153" t="s">
        <v>1421</v>
      </c>
      <c r="E201" s="153" t="s">
        <v>150</v>
      </c>
    </row>
    <row r="202" spans="1:5" ht="86.4" x14ac:dyDescent="0.3">
      <c r="A202" s="154" t="s">
        <v>969</v>
      </c>
      <c r="B202" s="153" t="s">
        <v>1417</v>
      </c>
      <c r="C202" s="153" t="s">
        <v>1414</v>
      </c>
      <c r="D202" s="153" t="s">
        <v>1416</v>
      </c>
      <c r="E202" s="153" t="s">
        <v>148</v>
      </c>
    </row>
    <row r="203" spans="1:5" ht="86.4" x14ac:dyDescent="0.3">
      <c r="A203" s="154" t="s">
        <v>969</v>
      </c>
      <c r="B203" s="153" t="s">
        <v>1415</v>
      </c>
      <c r="C203" s="153" t="s">
        <v>1414</v>
      </c>
      <c r="D203" s="153" t="s">
        <v>1413</v>
      </c>
      <c r="E203" s="153" t="s">
        <v>148</v>
      </c>
    </row>
    <row r="204" spans="1:5" ht="28.8" x14ac:dyDescent="0.3">
      <c r="A204" s="154" t="s">
        <v>969</v>
      </c>
      <c r="B204" s="153" t="s">
        <v>1409</v>
      </c>
      <c r="C204" s="153" t="s">
        <v>1407</v>
      </c>
      <c r="D204" s="153" t="s">
        <v>1406</v>
      </c>
      <c r="E204" s="153" t="s">
        <v>148</v>
      </c>
    </row>
    <row r="205" spans="1:5" ht="57.6" x14ac:dyDescent="0.3">
      <c r="A205" s="154" t="s">
        <v>969</v>
      </c>
      <c r="B205" s="153" t="s">
        <v>1431</v>
      </c>
      <c r="C205" s="153" t="s">
        <v>1430</v>
      </c>
      <c r="D205" s="153" t="s">
        <v>1429</v>
      </c>
      <c r="E205" s="153" t="s">
        <v>150</v>
      </c>
    </row>
    <row r="206" spans="1:5" ht="86.4" x14ac:dyDescent="0.3">
      <c r="A206" s="154" t="s">
        <v>969</v>
      </c>
      <c r="B206" s="153" t="s">
        <v>1420</v>
      </c>
      <c r="C206" s="153" t="s">
        <v>1419</v>
      </c>
      <c r="D206" s="153" t="s">
        <v>1418</v>
      </c>
      <c r="E206" s="153" t="s">
        <v>148</v>
      </c>
    </row>
    <row r="207" spans="1:5" ht="43.2" x14ac:dyDescent="0.3">
      <c r="A207" s="154" t="s">
        <v>969</v>
      </c>
      <c r="B207" s="153" t="s">
        <v>1426</v>
      </c>
      <c r="C207" s="153" t="s">
        <v>1425</v>
      </c>
      <c r="D207" s="153" t="s">
        <v>1424</v>
      </c>
      <c r="E207" s="153" t="s">
        <v>150</v>
      </c>
    </row>
    <row r="208" spans="1:5" ht="57.6" x14ac:dyDescent="0.3">
      <c r="A208" s="154" t="s">
        <v>969</v>
      </c>
      <c r="B208" s="153" t="s">
        <v>1428</v>
      </c>
      <c r="C208" s="153" t="s">
        <v>1427</v>
      </c>
      <c r="D208" s="153" t="s">
        <v>1424</v>
      </c>
      <c r="E208" s="153" t="s">
        <v>150</v>
      </c>
    </row>
    <row r="209" spans="1:5" ht="57.6" x14ac:dyDescent="0.3">
      <c r="A209" s="154" t="s">
        <v>969</v>
      </c>
      <c r="B209" s="153" t="s">
        <v>1412</v>
      </c>
      <c r="C209" s="153" t="s">
        <v>1411</v>
      </c>
      <c r="D209" s="153" t="s">
        <v>1410</v>
      </c>
      <c r="E209" s="153" t="s">
        <v>148</v>
      </c>
    </row>
    <row r="210" spans="1:5" ht="43.2" x14ac:dyDescent="0.3">
      <c r="A210" s="154" t="s">
        <v>973</v>
      </c>
      <c r="B210" s="153" t="s">
        <v>1010</v>
      </c>
      <c r="C210" s="153" t="s">
        <v>1066</v>
      </c>
      <c r="D210" s="153" t="s">
        <v>1066</v>
      </c>
      <c r="E210" s="153" t="s">
        <v>1066</v>
      </c>
    </row>
    <row r="211" spans="1:5" ht="43.2" x14ac:dyDescent="0.3">
      <c r="A211" s="154" t="s">
        <v>974</v>
      </c>
      <c r="B211" s="153" t="s">
        <v>1010</v>
      </c>
      <c r="C211" s="153" t="s">
        <v>1066</v>
      </c>
      <c r="D211" s="153" t="s">
        <v>1066</v>
      </c>
      <c r="E211" s="153" t="s">
        <v>1066</v>
      </c>
    </row>
    <row r="212" spans="1:5" ht="57.6" x14ac:dyDescent="0.3">
      <c r="A212" s="154" t="s">
        <v>975</v>
      </c>
      <c r="B212" s="153" t="s">
        <v>1389</v>
      </c>
      <c r="C212" s="153" t="s">
        <v>1117</v>
      </c>
      <c r="D212" s="153" t="s">
        <v>1388</v>
      </c>
      <c r="E212" s="153" t="s">
        <v>149</v>
      </c>
    </row>
    <row r="213" spans="1:5" ht="28.8" x14ac:dyDescent="0.3">
      <c r="A213" s="154" t="s">
        <v>976</v>
      </c>
      <c r="B213" s="153" t="s">
        <v>1010</v>
      </c>
      <c r="C213" s="153" t="s">
        <v>1066</v>
      </c>
      <c r="D213" s="153" t="s">
        <v>1066</v>
      </c>
      <c r="E213" s="153" t="s">
        <v>1066</v>
      </c>
    </row>
    <row r="214" spans="1:5" ht="28.8" x14ac:dyDescent="0.3">
      <c r="A214" s="154" t="s">
        <v>977</v>
      </c>
      <c r="B214" s="153" t="s">
        <v>1362</v>
      </c>
      <c r="C214" s="153" t="s">
        <v>1360</v>
      </c>
      <c r="D214" s="153" t="s">
        <v>1359</v>
      </c>
      <c r="E214" s="153" t="s">
        <v>148</v>
      </c>
    </row>
    <row r="215" spans="1:5" ht="43.2" x14ac:dyDescent="0.3">
      <c r="A215" s="154" t="s">
        <v>977</v>
      </c>
      <c r="B215" s="153" t="s">
        <v>1358</v>
      </c>
      <c r="C215" s="153" t="s">
        <v>1357</v>
      </c>
      <c r="D215" s="153" t="s">
        <v>1356</v>
      </c>
      <c r="E215" s="153" t="s">
        <v>148</v>
      </c>
    </row>
    <row r="216" spans="1:5" ht="43.2" x14ac:dyDescent="0.3">
      <c r="A216" s="154" t="s">
        <v>977</v>
      </c>
      <c r="B216" s="153" t="s">
        <v>1365</v>
      </c>
      <c r="C216" s="153" t="s">
        <v>1117</v>
      </c>
      <c r="D216" s="153" t="s">
        <v>1363</v>
      </c>
      <c r="E216" s="153" t="s">
        <v>148</v>
      </c>
    </row>
    <row r="217" spans="1:5" ht="72" x14ac:dyDescent="0.3">
      <c r="A217" s="154" t="s">
        <v>978</v>
      </c>
      <c r="B217" s="153" t="s">
        <v>1334</v>
      </c>
      <c r="C217" s="153" t="s">
        <v>1333</v>
      </c>
      <c r="D217" s="153" t="s">
        <v>1332</v>
      </c>
      <c r="E217" s="153" t="s">
        <v>148</v>
      </c>
    </row>
    <row r="218" spans="1:5" ht="43.2" x14ac:dyDescent="0.3">
      <c r="A218" s="154" t="s">
        <v>978</v>
      </c>
      <c r="B218" s="153" t="s">
        <v>1337</v>
      </c>
      <c r="C218" s="153" t="s">
        <v>1336</v>
      </c>
      <c r="D218" s="153" t="s">
        <v>1335</v>
      </c>
      <c r="E218" s="153" t="s">
        <v>148</v>
      </c>
    </row>
    <row r="219" spans="1:5" x14ac:dyDescent="0.3">
      <c r="A219" s="154" t="s">
        <v>979</v>
      </c>
      <c r="B219" s="153" t="s">
        <v>1010</v>
      </c>
      <c r="C219" s="153" t="s">
        <v>1066</v>
      </c>
      <c r="D219" s="153" t="s">
        <v>1066</v>
      </c>
      <c r="E219" s="153" t="s">
        <v>1066</v>
      </c>
    </row>
    <row r="220" spans="1:5" ht="28.8" x14ac:dyDescent="0.3">
      <c r="A220" s="154" t="s">
        <v>980</v>
      </c>
      <c r="B220" s="153" t="s">
        <v>1368</v>
      </c>
      <c r="C220" s="153" t="s">
        <v>1367</v>
      </c>
      <c r="D220" s="153" t="s">
        <v>1366</v>
      </c>
      <c r="E220" s="153" t="s">
        <v>148</v>
      </c>
    </row>
    <row r="221" spans="1:5" ht="86.4" x14ac:dyDescent="0.3">
      <c r="A221" s="154" t="s">
        <v>980</v>
      </c>
      <c r="B221" s="153" t="s">
        <v>1387</v>
      </c>
      <c r="C221" s="153" t="s">
        <v>1386</v>
      </c>
      <c r="D221" s="153" t="s">
        <v>1385</v>
      </c>
      <c r="E221" s="153" t="s">
        <v>148</v>
      </c>
    </row>
    <row r="222" spans="1:5" ht="86.4" x14ac:dyDescent="0.3">
      <c r="A222" s="154" t="s">
        <v>980</v>
      </c>
      <c r="B222" s="153" t="s">
        <v>1372</v>
      </c>
      <c r="C222" s="153" t="s">
        <v>1370</v>
      </c>
      <c r="D222" s="153" t="s">
        <v>1369</v>
      </c>
      <c r="E222" s="153" t="s">
        <v>148</v>
      </c>
    </row>
    <row r="223" spans="1:5" ht="57.6" x14ac:dyDescent="0.3">
      <c r="A223" s="154" t="s">
        <v>980</v>
      </c>
      <c r="B223" s="153" t="s">
        <v>1383</v>
      </c>
      <c r="C223" s="153" t="s">
        <v>1382</v>
      </c>
      <c r="D223" s="153" t="s">
        <v>1381</v>
      </c>
      <c r="E223" s="153" t="s">
        <v>148</v>
      </c>
    </row>
    <row r="224" spans="1:5" ht="72" x14ac:dyDescent="0.3">
      <c r="A224" s="154" t="s">
        <v>980</v>
      </c>
      <c r="B224" s="153" t="s">
        <v>1352</v>
      </c>
      <c r="C224" s="153" t="s">
        <v>1350</v>
      </c>
      <c r="D224" s="153" t="s">
        <v>1384</v>
      </c>
      <c r="E224" s="153" t="s">
        <v>148</v>
      </c>
    </row>
    <row r="225" spans="1:5" ht="43.2" x14ac:dyDescent="0.3">
      <c r="A225" s="154" t="s">
        <v>980</v>
      </c>
      <c r="B225" s="153" t="s">
        <v>1376</v>
      </c>
      <c r="C225" s="153" t="s">
        <v>1374</v>
      </c>
      <c r="D225" s="153" t="s">
        <v>1373</v>
      </c>
      <c r="E225" s="153" t="s">
        <v>148</v>
      </c>
    </row>
    <row r="226" spans="1:5" ht="86.4" x14ac:dyDescent="0.3">
      <c r="A226" s="154" t="s">
        <v>980</v>
      </c>
      <c r="B226" s="153" t="s">
        <v>1380</v>
      </c>
      <c r="C226" s="153" t="s">
        <v>1378</v>
      </c>
      <c r="D226" s="153" t="s">
        <v>1377</v>
      </c>
      <c r="E226" s="153" t="s">
        <v>148</v>
      </c>
    </row>
    <row r="227" spans="1:5" ht="43.2" x14ac:dyDescent="0.3">
      <c r="A227" s="154" t="s">
        <v>981</v>
      </c>
      <c r="B227" s="153" t="s">
        <v>1339</v>
      </c>
      <c r="C227" s="153" t="s">
        <v>1338</v>
      </c>
      <c r="D227" s="153" t="s">
        <v>1335</v>
      </c>
      <c r="E227" s="153" t="s">
        <v>148</v>
      </c>
    </row>
    <row r="228" spans="1:5" ht="28.8" x14ac:dyDescent="0.3">
      <c r="A228" s="154" t="s">
        <v>982</v>
      </c>
      <c r="B228" s="153" t="s">
        <v>1010</v>
      </c>
      <c r="C228" s="153" t="s">
        <v>1066</v>
      </c>
      <c r="D228" s="153" t="s">
        <v>1066</v>
      </c>
      <c r="E228" s="153" t="s">
        <v>1066</v>
      </c>
    </row>
    <row r="229" spans="1:5" ht="17.399999999999999" x14ac:dyDescent="0.3">
      <c r="A229" s="155" t="s">
        <v>248</v>
      </c>
      <c r="B229" s="155"/>
      <c r="C229" s="155"/>
      <c r="D229" s="155"/>
      <c r="E229" s="155"/>
    </row>
    <row r="230" spans="1:5" x14ac:dyDescent="0.3">
      <c r="A230" s="154" t="s">
        <v>983</v>
      </c>
      <c r="B230" s="153" t="s">
        <v>1010</v>
      </c>
      <c r="C230" s="153" t="s">
        <v>1066</v>
      </c>
      <c r="D230" s="153" t="s">
        <v>1066</v>
      </c>
      <c r="E230" s="153" t="s">
        <v>1066</v>
      </c>
    </row>
    <row r="231" spans="1:5" x14ac:dyDescent="0.3">
      <c r="A231" s="154" t="s">
        <v>984</v>
      </c>
      <c r="B231" s="153" t="s">
        <v>1010</v>
      </c>
      <c r="C231" s="153" t="s">
        <v>1066</v>
      </c>
      <c r="D231" s="153" t="s">
        <v>1066</v>
      </c>
      <c r="E231" s="153" t="s">
        <v>1066</v>
      </c>
    </row>
    <row r="232" spans="1:5" x14ac:dyDescent="0.3">
      <c r="A232" s="154" t="s">
        <v>985</v>
      </c>
      <c r="B232" s="153" t="s">
        <v>1010</v>
      </c>
      <c r="C232" s="153" t="s">
        <v>1066</v>
      </c>
      <c r="D232" s="153" t="s">
        <v>1066</v>
      </c>
      <c r="E232" s="153" t="s">
        <v>1066</v>
      </c>
    </row>
    <row r="233" spans="1:5" ht="28.8" x14ac:dyDescent="0.3">
      <c r="A233" s="154" t="s">
        <v>986</v>
      </c>
      <c r="B233" s="153" t="s">
        <v>1010</v>
      </c>
      <c r="C233" s="153" t="s">
        <v>1066</v>
      </c>
      <c r="D233" s="153" t="s">
        <v>1066</v>
      </c>
      <c r="E233" s="153" t="s">
        <v>1066</v>
      </c>
    </row>
    <row r="234" spans="1:5" x14ac:dyDescent="0.3">
      <c r="A234" s="154" t="s">
        <v>987</v>
      </c>
      <c r="B234" s="153" t="s">
        <v>1010</v>
      </c>
      <c r="C234" s="153" t="s">
        <v>1066</v>
      </c>
      <c r="D234" s="153" t="s">
        <v>1066</v>
      </c>
      <c r="E234" s="153" t="s">
        <v>1066</v>
      </c>
    </row>
    <row r="235" spans="1:5" x14ac:dyDescent="0.3">
      <c r="A235" s="154" t="s">
        <v>988</v>
      </c>
      <c r="B235" s="153" t="s">
        <v>1010</v>
      </c>
      <c r="C235" s="153" t="s">
        <v>1066</v>
      </c>
      <c r="D235" s="153" t="s">
        <v>1066</v>
      </c>
      <c r="E235" s="153" t="s">
        <v>1066</v>
      </c>
    </row>
    <row r="236" spans="1:5" ht="28.8" x14ac:dyDescent="0.3">
      <c r="A236" s="154" t="s">
        <v>989</v>
      </c>
      <c r="B236" s="153" t="s">
        <v>1321</v>
      </c>
      <c r="C236" s="153" t="s">
        <v>1256</v>
      </c>
      <c r="D236" s="153" t="s">
        <v>1330</v>
      </c>
      <c r="E236" s="153" t="s">
        <v>148</v>
      </c>
    </row>
    <row r="237" spans="1:5" ht="86.4" x14ac:dyDescent="0.3">
      <c r="A237" s="154" t="s">
        <v>989</v>
      </c>
      <c r="B237" s="153" t="s">
        <v>1329</v>
      </c>
      <c r="C237" s="153" t="s">
        <v>1256</v>
      </c>
      <c r="D237" s="153" t="s">
        <v>1327</v>
      </c>
      <c r="E237" s="153" t="s">
        <v>150</v>
      </c>
    </row>
    <row r="238" spans="1:5" ht="28.8" x14ac:dyDescent="0.3">
      <c r="A238" s="154" t="s">
        <v>990</v>
      </c>
      <c r="B238" s="153" t="s">
        <v>1010</v>
      </c>
      <c r="C238" s="153" t="s">
        <v>1066</v>
      </c>
      <c r="D238" s="153" t="s">
        <v>1066</v>
      </c>
      <c r="E238" s="153" t="s">
        <v>1066</v>
      </c>
    </row>
    <row r="239" spans="1:5" ht="43.2" x14ac:dyDescent="0.3">
      <c r="A239" s="154" t="s">
        <v>991</v>
      </c>
      <c r="B239" s="153" t="s">
        <v>1324</v>
      </c>
      <c r="C239" s="153" t="s">
        <v>1323</v>
      </c>
      <c r="D239" s="153" t="s">
        <v>1322</v>
      </c>
      <c r="E239" s="153" t="s">
        <v>152</v>
      </c>
    </row>
    <row r="240" spans="1:5" ht="57.6" x14ac:dyDescent="0.3">
      <c r="A240" s="154" t="s">
        <v>991</v>
      </c>
      <c r="B240" s="153" t="s">
        <v>1326</v>
      </c>
      <c r="C240" s="153" t="s">
        <v>1325</v>
      </c>
      <c r="D240" s="153" t="s">
        <v>1322</v>
      </c>
      <c r="E240" s="153" t="s">
        <v>152</v>
      </c>
    </row>
    <row r="241" spans="1:5" ht="43.2" x14ac:dyDescent="0.3">
      <c r="A241" s="154" t="s">
        <v>991</v>
      </c>
      <c r="B241" s="153" t="s">
        <v>1318</v>
      </c>
      <c r="C241" s="153" t="s">
        <v>1317</v>
      </c>
      <c r="D241" s="153" t="s">
        <v>1316</v>
      </c>
      <c r="E241" s="153" t="s">
        <v>148</v>
      </c>
    </row>
    <row r="242" spans="1:5" ht="43.2" x14ac:dyDescent="0.3">
      <c r="A242" s="154" t="s">
        <v>991</v>
      </c>
      <c r="B242" s="153" t="s">
        <v>1315</v>
      </c>
      <c r="C242" s="153" t="s">
        <v>1314</v>
      </c>
      <c r="D242" s="153" t="s">
        <v>1313</v>
      </c>
      <c r="E242" s="153" t="s">
        <v>148</v>
      </c>
    </row>
    <row r="243" spans="1:5" ht="57.6" x14ac:dyDescent="0.3">
      <c r="A243" s="154" t="s">
        <v>991</v>
      </c>
      <c r="B243" s="153" t="s">
        <v>1321</v>
      </c>
      <c r="C243" s="153" t="s">
        <v>1256</v>
      </c>
      <c r="D243" s="153" t="s">
        <v>1319</v>
      </c>
      <c r="E243" s="153" t="s">
        <v>150</v>
      </c>
    </row>
    <row r="244" spans="1:5" ht="17.399999999999999" x14ac:dyDescent="0.3">
      <c r="A244" s="155" t="s">
        <v>246</v>
      </c>
      <c r="B244" s="155"/>
      <c r="C244" s="155"/>
      <c r="D244" s="155"/>
      <c r="E244" s="155"/>
    </row>
    <row r="245" spans="1:5" x14ac:dyDescent="0.3">
      <c r="A245" s="154" t="s">
        <v>985</v>
      </c>
      <c r="B245" s="153" t="s">
        <v>1010</v>
      </c>
      <c r="C245" s="153" t="s">
        <v>1066</v>
      </c>
      <c r="D245" s="153" t="s">
        <v>1066</v>
      </c>
      <c r="E245" s="153" t="s">
        <v>1066</v>
      </c>
    </row>
    <row r="246" spans="1:5" x14ac:dyDescent="0.3">
      <c r="A246" s="154" t="s">
        <v>992</v>
      </c>
      <c r="B246" s="153" t="s">
        <v>1010</v>
      </c>
      <c r="C246" s="153" t="s">
        <v>1066</v>
      </c>
      <c r="D246" s="153" t="s">
        <v>1066</v>
      </c>
      <c r="E246" s="153" t="s">
        <v>1066</v>
      </c>
    </row>
    <row r="247" spans="1:5" x14ac:dyDescent="0.3">
      <c r="A247" s="154" t="s">
        <v>993</v>
      </c>
      <c r="B247" s="153" t="s">
        <v>1010</v>
      </c>
      <c r="C247" s="153" t="s">
        <v>1066</v>
      </c>
      <c r="D247" s="153" t="s">
        <v>1066</v>
      </c>
      <c r="E247" s="153" t="s">
        <v>1066</v>
      </c>
    </row>
    <row r="248" spans="1:5" ht="43.2" x14ac:dyDescent="0.3">
      <c r="A248" s="154" t="s">
        <v>994</v>
      </c>
      <c r="B248" s="153" t="s">
        <v>1296</v>
      </c>
      <c r="C248" s="153" t="s">
        <v>1294</v>
      </c>
      <c r="D248" s="153" t="s">
        <v>1293</v>
      </c>
      <c r="E248" s="153" t="s">
        <v>152</v>
      </c>
    </row>
    <row r="249" spans="1:5" ht="57.6" x14ac:dyDescent="0.3">
      <c r="A249" s="154" t="s">
        <v>994</v>
      </c>
      <c r="B249" s="153" t="s">
        <v>1300</v>
      </c>
      <c r="C249" s="153" t="s">
        <v>1298</v>
      </c>
      <c r="D249" s="153" t="s">
        <v>1297</v>
      </c>
      <c r="E249" s="153" t="s">
        <v>152</v>
      </c>
    </row>
    <row r="250" spans="1:5" ht="57.6" x14ac:dyDescent="0.3">
      <c r="A250" s="154" t="s">
        <v>994</v>
      </c>
      <c r="B250" s="153" t="s">
        <v>1302</v>
      </c>
      <c r="C250" s="153" t="s">
        <v>1301</v>
      </c>
      <c r="D250" s="153" t="s">
        <v>1297</v>
      </c>
      <c r="E250" s="153" t="s">
        <v>152</v>
      </c>
    </row>
    <row r="251" spans="1:5" ht="72" x14ac:dyDescent="0.3">
      <c r="A251" s="154" t="s">
        <v>995</v>
      </c>
      <c r="B251" s="153" t="s">
        <v>1296</v>
      </c>
      <c r="C251" s="153" t="s">
        <v>1305</v>
      </c>
      <c r="D251" s="153" t="s">
        <v>1293</v>
      </c>
      <c r="E251" s="153" t="s">
        <v>152</v>
      </c>
    </row>
    <row r="252" spans="1:5" ht="57.6" x14ac:dyDescent="0.3">
      <c r="A252" s="154" t="s">
        <v>995</v>
      </c>
      <c r="B252" s="153" t="s">
        <v>1310</v>
      </c>
      <c r="C252" s="153" t="s">
        <v>1309</v>
      </c>
      <c r="D252" s="153" t="s">
        <v>1297</v>
      </c>
      <c r="E252" s="153" t="s">
        <v>152</v>
      </c>
    </row>
    <row r="253" spans="1:5" ht="43.2" x14ac:dyDescent="0.3">
      <c r="A253" s="154" t="s">
        <v>995</v>
      </c>
      <c r="B253" s="153" t="s">
        <v>1304</v>
      </c>
      <c r="C253" s="153" t="s">
        <v>1303</v>
      </c>
      <c r="D253" s="153" t="s">
        <v>1297</v>
      </c>
      <c r="E253" s="153" t="s">
        <v>152</v>
      </c>
    </row>
    <row r="254" spans="1:5" ht="43.2" x14ac:dyDescent="0.3">
      <c r="A254" s="154" t="s">
        <v>995</v>
      </c>
      <c r="B254" s="153" t="s">
        <v>1312</v>
      </c>
      <c r="C254" s="153" t="s">
        <v>1311</v>
      </c>
      <c r="D254" s="153" t="s">
        <v>1297</v>
      </c>
      <c r="E254" s="153" t="s">
        <v>152</v>
      </c>
    </row>
    <row r="255" spans="1:5" ht="57.6" x14ac:dyDescent="0.3">
      <c r="A255" s="154" t="s">
        <v>995</v>
      </c>
      <c r="B255" s="153" t="s">
        <v>1308</v>
      </c>
      <c r="C255" s="153" t="s">
        <v>1307</v>
      </c>
      <c r="D255" s="153" t="s">
        <v>1297</v>
      </c>
      <c r="E255" s="153" t="s">
        <v>152</v>
      </c>
    </row>
    <row r="256" spans="1:5" x14ac:dyDescent="0.3">
      <c r="A256" s="154" t="s">
        <v>998</v>
      </c>
      <c r="B256" s="153" t="s">
        <v>1010</v>
      </c>
      <c r="C256" s="153" t="s">
        <v>1066</v>
      </c>
      <c r="D256" s="153" t="s">
        <v>1066</v>
      </c>
      <c r="E256" s="153" t="s">
        <v>1066</v>
      </c>
    </row>
    <row r="257" spans="1:5" ht="28.8" x14ac:dyDescent="0.3">
      <c r="A257" s="154" t="s">
        <v>996</v>
      </c>
      <c r="B257" s="153" t="s">
        <v>1010</v>
      </c>
      <c r="C257" s="153" t="s">
        <v>1066</v>
      </c>
      <c r="D257" s="153" t="s">
        <v>1066</v>
      </c>
      <c r="E257" s="153" t="s">
        <v>1066</v>
      </c>
    </row>
    <row r="258" spans="1:5" ht="17.399999999999999" x14ac:dyDescent="0.3">
      <c r="A258" s="155" t="s">
        <v>244</v>
      </c>
      <c r="B258" s="155"/>
      <c r="C258" s="155"/>
      <c r="D258" s="155"/>
      <c r="E258" s="155"/>
    </row>
    <row r="259" spans="1:5" x14ac:dyDescent="0.3">
      <c r="A259" s="154" t="s">
        <v>999</v>
      </c>
      <c r="B259" s="153" t="s">
        <v>1010</v>
      </c>
      <c r="C259" s="153" t="s">
        <v>1066</v>
      </c>
      <c r="D259" s="153" t="s">
        <v>1066</v>
      </c>
      <c r="E259" s="153" t="s">
        <v>1066</v>
      </c>
    </row>
    <row r="260" spans="1:5" x14ac:dyDescent="0.3">
      <c r="A260" s="154" t="s">
        <v>1000</v>
      </c>
      <c r="B260" s="153" t="s">
        <v>1010</v>
      </c>
      <c r="C260" s="153" t="s">
        <v>1066</v>
      </c>
      <c r="D260" s="153" t="s">
        <v>1066</v>
      </c>
      <c r="E260" s="153" t="s">
        <v>1066</v>
      </c>
    </row>
    <row r="261" spans="1:5" ht="28.8" x14ac:dyDescent="0.3">
      <c r="A261" s="154" t="s">
        <v>1002</v>
      </c>
      <c r="B261" s="153" t="s">
        <v>1010</v>
      </c>
      <c r="C261" s="153" t="s">
        <v>1066</v>
      </c>
      <c r="D261" s="153" t="s">
        <v>1066</v>
      </c>
      <c r="E261" s="153" t="s">
        <v>1066</v>
      </c>
    </row>
    <row r="262" spans="1:5" ht="28.8" x14ac:dyDescent="0.3">
      <c r="A262" s="154" t="s">
        <v>1003</v>
      </c>
      <c r="B262" s="153" t="s">
        <v>1010</v>
      </c>
      <c r="C262" s="153" t="s">
        <v>1066</v>
      </c>
      <c r="D262" s="153" t="s">
        <v>1066</v>
      </c>
      <c r="E262" s="153" t="s">
        <v>1066</v>
      </c>
    </row>
    <row r="263" spans="1:5" ht="57.6" x14ac:dyDescent="0.3">
      <c r="A263" s="154" t="s">
        <v>1001</v>
      </c>
      <c r="B263" s="153" t="s">
        <v>1270</v>
      </c>
      <c r="C263" s="153" t="s">
        <v>1269</v>
      </c>
      <c r="D263" s="153" t="s">
        <v>1268</v>
      </c>
      <c r="E263" s="153" t="s">
        <v>149</v>
      </c>
    </row>
    <row r="264" spans="1:5" ht="43.2" x14ac:dyDescent="0.3">
      <c r="A264" s="154" t="s">
        <v>1001</v>
      </c>
      <c r="B264" s="153" t="s">
        <v>1280</v>
      </c>
      <c r="C264" s="153" t="s">
        <v>1117</v>
      </c>
      <c r="D264" s="153" t="s">
        <v>1278</v>
      </c>
      <c r="E264" s="153" t="s">
        <v>148</v>
      </c>
    </row>
    <row r="265" spans="1:5" ht="86.4" x14ac:dyDescent="0.3">
      <c r="A265" s="154" t="s">
        <v>1001</v>
      </c>
      <c r="B265" s="153" t="s">
        <v>1273</v>
      </c>
      <c r="C265" s="153" t="s">
        <v>1272</v>
      </c>
      <c r="D265" s="153" t="s">
        <v>1271</v>
      </c>
      <c r="E265" s="153" t="s">
        <v>148</v>
      </c>
    </row>
    <row r="266" spans="1:5" ht="43.2" x14ac:dyDescent="0.3">
      <c r="A266" s="154" t="s">
        <v>1001</v>
      </c>
      <c r="B266" s="153" t="s">
        <v>1277</v>
      </c>
      <c r="C266" s="153" t="s">
        <v>1275</v>
      </c>
      <c r="D266" s="153" t="s">
        <v>1274</v>
      </c>
      <c r="E266" s="153" t="s">
        <v>148</v>
      </c>
    </row>
    <row r="267" spans="1:5" ht="43.2" x14ac:dyDescent="0.3">
      <c r="A267" s="154" t="s">
        <v>1004</v>
      </c>
      <c r="B267" s="153" t="s">
        <v>1286</v>
      </c>
      <c r="C267" s="153" t="s">
        <v>1285</v>
      </c>
      <c r="D267" s="153" t="s">
        <v>1284</v>
      </c>
      <c r="E267" s="153" t="s">
        <v>148</v>
      </c>
    </row>
    <row r="268" spans="1:5" ht="100.8" x14ac:dyDescent="0.3">
      <c r="A268" s="154" t="s">
        <v>1004</v>
      </c>
      <c r="B268" s="153" t="s">
        <v>1292</v>
      </c>
      <c r="C268" s="153" t="s">
        <v>1291</v>
      </c>
      <c r="D268" s="153" t="s">
        <v>1290</v>
      </c>
      <c r="E268" s="153" t="s">
        <v>150</v>
      </c>
    </row>
    <row r="269" spans="1:5" ht="57.6" x14ac:dyDescent="0.3">
      <c r="A269" s="154" t="s">
        <v>1004</v>
      </c>
      <c r="B269" s="153" t="s">
        <v>1283</v>
      </c>
      <c r="C269" s="153" t="s">
        <v>1282</v>
      </c>
      <c r="D269" s="153" t="s">
        <v>1281</v>
      </c>
      <c r="E269" s="153" t="s">
        <v>149</v>
      </c>
    </row>
    <row r="270" spans="1:5" ht="28.8" x14ac:dyDescent="0.3">
      <c r="A270" s="154" t="s">
        <v>1004</v>
      </c>
      <c r="B270" s="153" t="s">
        <v>1289</v>
      </c>
      <c r="C270" s="153" t="s">
        <v>1256</v>
      </c>
      <c r="D270" s="153" t="s">
        <v>1287</v>
      </c>
      <c r="E270" s="153" t="s">
        <v>148</v>
      </c>
    </row>
    <row r="271" spans="1:5" x14ac:dyDescent="0.3">
      <c r="A271" s="154" t="s">
        <v>993</v>
      </c>
      <c r="B271" s="153" t="s">
        <v>1010</v>
      </c>
      <c r="C271" s="153" t="s">
        <v>1066</v>
      </c>
      <c r="D271" s="153" t="s">
        <v>1066</v>
      </c>
      <c r="E271" s="153" t="s">
        <v>1066</v>
      </c>
    </row>
    <row r="272" spans="1:5" x14ac:dyDescent="0.3">
      <c r="A272" s="154" t="s">
        <v>998</v>
      </c>
      <c r="B272" s="153" t="s">
        <v>1010</v>
      </c>
      <c r="C272" s="153" t="s">
        <v>1066</v>
      </c>
      <c r="D272" s="153" t="s">
        <v>1066</v>
      </c>
      <c r="E272" s="153" t="s">
        <v>1066</v>
      </c>
    </row>
    <row r="273" spans="1:5" ht="17.399999999999999" x14ac:dyDescent="0.3">
      <c r="A273" s="155" t="s">
        <v>242</v>
      </c>
      <c r="B273" s="155"/>
      <c r="C273" s="155"/>
      <c r="D273" s="155"/>
      <c r="E273" s="155"/>
    </row>
    <row r="274" spans="1:5" x14ac:dyDescent="0.3">
      <c r="A274" s="154" t="s">
        <v>1005</v>
      </c>
      <c r="B274" s="153" t="s">
        <v>1010</v>
      </c>
      <c r="C274" s="153" t="s">
        <v>1066</v>
      </c>
      <c r="D274" s="153" t="s">
        <v>1066</v>
      </c>
      <c r="E274" s="153" t="s">
        <v>1066</v>
      </c>
    </row>
    <row r="275" spans="1:5" x14ac:dyDescent="0.3">
      <c r="A275" s="154" t="s">
        <v>1006</v>
      </c>
      <c r="B275" s="153" t="s">
        <v>1010</v>
      </c>
      <c r="C275" s="153" t="s">
        <v>1066</v>
      </c>
      <c r="D275" s="153" t="s">
        <v>1066</v>
      </c>
      <c r="E275" s="153" t="s">
        <v>1066</v>
      </c>
    </row>
    <row r="276" spans="1:5" x14ac:dyDescent="0.3">
      <c r="A276" s="154" t="s">
        <v>1011</v>
      </c>
      <c r="B276" s="153" t="s">
        <v>1010</v>
      </c>
      <c r="C276" s="153" t="s">
        <v>1066</v>
      </c>
      <c r="D276" s="153" t="s">
        <v>1066</v>
      </c>
      <c r="E276" s="153" t="s">
        <v>1066</v>
      </c>
    </row>
    <row r="277" spans="1:5" ht="72" x14ac:dyDescent="0.3">
      <c r="A277" s="154" t="s">
        <v>1007</v>
      </c>
      <c r="B277" s="153" t="s">
        <v>1250</v>
      </c>
      <c r="C277" s="153" t="s">
        <v>1248</v>
      </c>
      <c r="D277" s="153" t="s">
        <v>1247</v>
      </c>
      <c r="E277" s="153" t="s">
        <v>148</v>
      </c>
    </row>
    <row r="278" spans="1:5" ht="43.2" x14ac:dyDescent="0.3">
      <c r="A278" s="154" t="s">
        <v>1007</v>
      </c>
      <c r="B278" s="153" t="s">
        <v>1258</v>
      </c>
      <c r="C278" s="153" t="s">
        <v>1256</v>
      </c>
      <c r="D278" s="153" t="s">
        <v>1255</v>
      </c>
      <c r="E278" s="153" t="s">
        <v>150</v>
      </c>
    </row>
    <row r="279" spans="1:5" ht="57.6" x14ac:dyDescent="0.3">
      <c r="A279" s="154" t="s">
        <v>1007</v>
      </c>
      <c r="B279" s="153" t="s">
        <v>1254</v>
      </c>
      <c r="C279" s="153" t="s">
        <v>1252</v>
      </c>
      <c r="D279" s="153" t="s">
        <v>1251</v>
      </c>
      <c r="E279" s="153" t="s">
        <v>149</v>
      </c>
    </row>
    <row r="280" spans="1:5" x14ac:dyDescent="0.3">
      <c r="A280" s="154" t="s">
        <v>1009</v>
      </c>
      <c r="B280" s="153" t="s">
        <v>1010</v>
      </c>
      <c r="C280" s="153" t="s">
        <v>1066</v>
      </c>
      <c r="D280" s="153" t="s">
        <v>1066</v>
      </c>
      <c r="E280" s="153" t="s">
        <v>1066</v>
      </c>
    </row>
    <row r="281" spans="1:5" ht="28.8" x14ac:dyDescent="0.3">
      <c r="A281" s="154" t="s">
        <v>1008</v>
      </c>
      <c r="B281" s="153" t="s">
        <v>1258</v>
      </c>
      <c r="C281" s="153" t="s">
        <v>1256</v>
      </c>
      <c r="D281" s="153" t="s">
        <v>1267</v>
      </c>
      <c r="E281" s="153" t="s">
        <v>148</v>
      </c>
    </row>
    <row r="282" spans="1:5" ht="43.2" x14ac:dyDescent="0.3">
      <c r="A282" s="154" t="s">
        <v>1008</v>
      </c>
      <c r="B282" s="153" t="s">
        <v>1263</v>
      </c>
      <c r="C282" s="153" t="s">
        <v>1262</v>
      </c>
      <c r="D282" s="153" t="s">
        <v>1261</v>
      </c>
      <c r="E282" s="153" t="s">
        <v>148</v>
      </c>
    </row>
    <row r="283" spans="1:5" ht="43.2" x14ac:dyDescent="0.3">
      <c r="A283" s="154" t="s">
        <v>1008</v>
      </c>
      <c r="B283" s="153" t="s">
        <v>1266</v>
      </c>
      <c r="C283" s="153" t="s">
        <v>1265</v>
      </c>
      <c r="D283" s="153" t="s">
        <v>1264</v>
      </c>
      <c r="E283" s="153" t="s">
        <v>148</v>
      </c>
    </row>
    <row r="284" spans="1:5" ht="43.2" x14ac:dyDescent="0.3">
      <c r="A284" s="154" t="s">
        <v>1008</v>
      </c>
      <c r="B284" s="153" t="s">
        <v>1260</v>
      </c>
      <c r="C284" s="153" t="s">
        <v>1256</v>
      </c>
      <c r="D284" s="153" t="s">
        <v>1259</v>
      </c>
      <c r="E284" s="153" t="s">
        <v>150</v>
      </c>
    </row>
    <row r="285" spans="1:5" ht="17.399999999999999" x14ac:dyDescent="0.3">
      <c r="A285" s="155" t="s">
        <v>238</v>
      </c>
      <c r="B285" s="155"/>
      <c r="C285" s="155"/>
      <c r="D285" s="155"/>
      <c r="E285" s="155"/>
    </row>
    <row r="286" spans="1:5" ht="43.2" x14ac:dyDescent="0.3">
      <c r="A286" s="154" t="s">
        <v>1012</v>
      </c>
      <c r="B286" s="153" t="s">
        <v>1010</v>
      </c>
      <c r="C286" s="153" t="s">
        <v>1066</v>
      </c>
      <c r="D286" s="153" t="s">
        <v>1066</v>
      </c>
      <c r="E286" s="153" t="s">
        <v>1066</v>
      </c>
    </row>
    <row r="287" spans="1:5" ht="28.8" x14ac:dyDescent="0.3">
      <c r="A287" s="154" t="s">
        <v>1013</v>
      </c>
      <c r="B287" s="153" t="s">
        <v>1010</v>
      </c>
      <c r="C287" s="153" t="s">
        <v>1066</v>
      </c>
      <c r="D287" s="153" t="s">
        <v>1066</v>
      </c>
      <c r="E287" s="153" t="s">
        <v>1066</v>
      </c>
    </row>
    <row r="288" spans="1:5" ht="28.8" x14ac:dyDescent="0.3">
      <c r="A288" s="154" t="s">
        <v>1014</v>
      </c>
      <c r="B288" s="153" t="s">
        <v>1241</v>
      </c>
      <c r="C288" s="153" t="s">
        <v>1239</v>
      </c>
      <c r="D288" s="153" t="s">
        <v>1238</v>
      </c>
      <c r="E288" s="153" t="s">
        <v>148</v>
      </c>
    </row>
    <row r="289" spans="1:5" ht="57.6" x14ac:dyDescent="0.3">
      <c r="A289" s="154" t="s">
        <v>1014</v>
      </c>
      <c r="B289" s="153" t="s">
        <v>1246</v>
      </c>
      <c r="C289" s="153" t="s">
        <v>1245</v>
      </c>
      <c r="D289" s="153" t="s">
        <v>1242</v>
      </c>
      <c r="E289" s="153" t="s">
        <v>148</v>
      </c>
    </row>
    <row r="290" spans="1:5" ht="57.6" x14ac:dyDescent="0.3">
      <c r="A290" s="154" t="s">
        <v>1014</v>
      </c>
      <c r="B290" s="153" t="s">
        <v>1244</v>
      </c>
      <c r="C290" s="153" t="s">
        <v>1243</v>
      </c>
      <c r="D290" s="153" t="s">
        <v>1242</v>
      </c>
      <c r="E290" s="153" t="s">
        <v>148</v>
      </c>
    </row>
    <row r="291" spans="1:5" ht="57.6" x14ac:dyDescent="0.3">
      <c r="A291" s="154" t="s">
        <v>1015</v>
      </c>
      <c r="B291" s="153" t="s">
        <v>1234</v>
      </c>
      <c r="C291" s="153" t="s">
        <v>1232</v>
      </c>
      <c r="D291" s="153" t="s">
        <v>1231</v>
      </c>
      <c r="E291" s="153" t="s">
        <v>152</v>
      </c>
    </row>
    <row r="292" spans="1:5" ht="43.2" x14ac:dyDescent="0.3">
      <c r="A292" s="154" t="s">
        <v>1015</v>
      </c>
      <c r="B292" s="153" t="s">
        <v>1226</v>
      </c>
      <c r="C292" s="153" t="s">
        <v>1224</v>
      </c>
      <c r="D292" s="153" t="s">
        <v>1223</v>
      </c>
      <c r="E292" s="153" t="s">
        <v>148</v>
      </c>
    </row>
    <row r="293" spans="1:5" ht="43.2" x14ac:dyDescent="0.3">
      <c r="A293" s="154" t="s">
        <v>1015</v>
      </c>
      <c r="B293" s="153" t="s">
        <v>1237</v>
      </c>
      <c r="C293" s="153" t="s">
        <v>1224</v>
      </c>
      <c r="D293" s="153" t="s">
        <v>1235</v>
      </c>
      <c r="E293" s="153" t="s">
        <v>148</v>
      </c>
    </row>
    <row r="294" spans="1:5" ht="72" x14ac:dyDescent="0.3">
      <c r="A294" s="154" t="s">
        <v>1015</v>
      </c>
      <c r="B294" s="153" t="s">
        <v>1222</v>
      </c>
      <c r="C294" s="153" t="s">
        <v>1221</v>
      </c>
      <c r="D294" s="153" t="s">
        <v>1178</v>
      </c>
      <c r="E294" s="153" t="s">
        <v>148</v>
      </c>
    </row>
    <row r="295" spans="1:5" ht="43.2" x14ac:dyDescent="0.3">
      <c r="A295" s="154" t="s">
        <v>1015</v>
      </c>
      <c r="B295" s="153" t="s">
        <v>1230</v>
      </c>
      <c r="C295" s="153" t="s">
        <v>1228</v>
      </c>
      <c r="D295" s="153" t="s">
        <v>1227</v>
      </c>
      <c r="E295" s="153" t="s">
        <v>152</v>
      </c>
    </row>
    <row r="296" spans="1:5" ht="17.399999999999999" x14ac:dyDescent="0.3">
      <c r="A296" s="155" t="s">
        <v>234</v>
      </c>
      <c r="B296" s="155"/>
      <c r="C296" s="155"/>
      <c r="D296" s="155"/>
      <c r="E296" s="155"/>
    </row>
    <row r="297" spans="1:5" ht="43.2" x14ac:dyDescent="0.3">
      <c r="A297" s="154" t="s">
        <v>1016</v>
      </c>
      <c r="B297" s="153" t="s">
        <v>1209</v>
      </c>
      <c r="C297" s="153" t="s">
        <v>1199</v>
      </c>
      <c r="D297" s="153" t="s">
        <v>1193</v>
      </c>
      <c r="E297" s="153" t="s">
        <v>149</v>
      </c>
    </row>
    <row r="298" spans="1:5" ht="72" x14ac:dyDescent="0.3">
      <c r="A298" s="154" t="s">
        <v>1016</v>
      </c>
      <c r="B298" s="153" t="s">
        <v>1202</v>
      </c>
      <c r="C298" s="153" t="s">
        <v>1201</v>
      </c>
      <c r="D298" s="153" t="s">
        <v>1193</v>
      </c>
      <c r="E298" s="153" t="s">
        <v>149</v>
      </c>
    </row>
    <row r="299" spans="1:5" ht="43.2" x14ac:dyDescent="0.3">
      <c r="A299" s="154" t="s">
        <v>1016</v>
      </c>
      <c r="B299" s="153" t="s">
        <v>1196</v>
      </c>
      <c r="C299" s="153" t="s">
        <v>1194</v>
      </c>
      <c r="D299" s="153" t="s">
        <v>1193</v>
      </c>
      <c r="E299" s="153" t="s">
        <v>149</v>
      </c>
    </row>
    <row r="300" spans="1:5" ht="43.2" x14ac:dyDescent="0.3">
      <c r="A300" s="154" t="s">
        <v>1016</v>
      </c>
      <c r="B300" s="153" t="s">
        <v>1198</v>
      </c>
      <c r="C300" s="153" t="s">
        <v>1194</v>
      </c>
      <c r="D300" s="153" t="s">
        <v>1193</v>
      </c>
      <c r="E300" s="153" t="s">
        <v>149</v>
      </c>
    </row>
    <row r="301" spans="1:5" x14ac:dyDescent="0.3">
      <c r="A301" s="154" t="s">
        <v>1017</v>
      </c>
      <c r="B301" s="153" t="s">
        <v>1010</v>
      </c>
      <c r="C301" s="153" t="s">
        <v>1066</v>
      </c>
      <c r="D301" s="153" t="s">
        <v>1066</v>
      </c>
      <c r="E301" s="153" t="s">
        <v>1066</v>
      </c>
    </row>
    <row r="302" spans="1:5" ht="28.8" x14ac:dyDescent="0.3">
      <c r="A302" s="154" t="s">
        <v>1018</v>
      </c>
      <c r="B302" s="153" t="s">
        <v>1010</v>
      </c>
      <c r="C302" s="153" t="s">
        <v>1066</v>
      </c>
      <c r="D302" s="153" t="s">
        <v>1066</v>
      </c>
      <c r="E302" s="153" t="s">
        <v>1066</v>
      </c>
    </row>
    <row r="303" spans="1:5" ht="28.8" x14ac:dyDescent="0.3">
      <c r="A303" s="154" t="s">
        <v>1019</v>
      </c>
      <c r="B303" s="153" t="s">
        <v>1189</v>
      </c>
      <c r="C303" s="153" t="s">
        <v>1187</v>
      </c>
      <c r="D303" s="153" t="s">
        <v>1186</v>
      </c>
      <c r="E303" s="153" t="s">
        <v>148</v>
      </c>
    </row>
    <row r="304" spans="1:5" ht="28.8" x14ac:dyDescent="0.3">
      <c r="A304" s="154" t="s">
        <v>1019</v>
      </c>
      <c r="B304" s="153" t="s">
        <v>1191</v>
      </c>
      <c r="C304" s="153" t="s">
        <v>1187</v>
      </c>
      <c r="D304" s="153" t="s">
        <v>1186</v>
      </c>
      <c r="E304" s="153" t="s">
        <v>148</v>
      </c>
    </row>
    <row r="305" spans="1:5" ht="43.2" x14ac:dyDescent="0.3">
      <c r="A305" s="154" t="s">
        <v>1019</v>
      </c>
      <c r="B305" s="153" t="s">
        <v>1192</v>
      </c>
      <c r="C305" s="153" t="s">
        <v>1187</v>
      </c>
      <c r="D305" s="153" t="s">
        <v>1186</v>
      </c>
      <c r="E305" s="153" t="s">
        <v>148</v>
      </c>
    </row>
    <row r="306" spans="1:5" ht="28.8" x14ac:dyDescent="0.3">
      <c r="A306" s="154" t="s">
        <v>1019</v>
      </c>
      <c r="B306" s="153" t="s">
        <v>1190</v>
      </c>
      <c r="C306" s="153" t="s">
        <v>1187</v>
      </c>
      <c r="D306" s="153" t="s">
        <v>1186</v>
      </c>
      <c r="E306" s="153" t="s">
        <v>148</v>
      </c>
    </row>
    <row r="307" spans="1:5" ht="43.2" x14ac:dyDescent="0.3">
      <c r="A307" s="154" t="s">
        <v>1020</v>
      </c>
      <c r="B307" s="153" t="s">
        <v>1209</v>
      </c>
      <c r="C307" s="153" t="s">
        <v>1199</v>
      </c>
      <c r="D307" s="153" t="s">
        <v>1208</v>
      </c>
      <c r="E307" s="153" t="s">
        <v>149</v>
      </c>
    </row>
    <row r="308" spans="1:5" ht="43.2" x14ac:dyDescent="0.3">
      <c r="A308" s="154" t="s">
        <v>1020</v>
      </c>
      <c r="B308" s="153" t="s">
        <v>1214</v>
      </c>
      <c r="C308" s="153" t="s">
        <v>1194</v>
      </c>
      <c r="D308" s="153" t="s">
        <v>1213</v>
      </c>
      <c r="E308" s="153" t="s">
        <v>148</v>
      </c>
    </row>
    <row r="309" spans="1:5" ht="43.2" x14ac:dyDescent="0.3">
      <c r="A309" s="154" t="s">
        <v>1020</v>
      </c>
      <c r="B309" s="153" t="s">
        <v>1214</v>
      </c>
      <c r="C309" s="153" t="s">
        <v>1215</v>
      </c>
      <c r="D309" s="153" t="s">
        <v>1213</v>
      </c>
      <c r="E309" s="153" t="s">
        <v>148</v>
      </c>
    </row>
    <row r="310" spans="1:5" ht="43.2" x14ac:dyDescent="0.3">
      <c r="A310" s="154" t="s">
        <v>1020</v>
      </c>
      <c r="B310" s="153" t="s">
        <v>1217</v>
      </c>
      <c r="C310" s="153" t="s">
        <v>1194</v>
      </c>
      <c r="D310" s="153" t="s">
        <v>1206</v>
      </c>
      <c r="E310" s="153" t="s">
        <v>148</v>
      </c>
    </row>
    <row r="311" spans="1:5" ht="86.4" x14ac:dyDescent="0.3">
      <c r="A311" s="154" t="s">
        <v>1020</v>
      </c>
      <c r="B311" s="153" t="s">
        <v>1217</v>
      </c>
      <c r="C311" s="153" t="s">
        <v>1207</v>
      </c>
      <c r="D311" s="153" t="s">
        <v>1186</v>
      </c>
      <c r="E311" s="153" t="s">
        <v>148</v>
      </c>
    </row>
    <row r="312" spans="1:5" ht="43.2" x14ac:dyDescent="0.3">
      <c r="A312" s="154" t="s">
        <v>1020</v>
      </c>
      <c r="B312" s="153" t="s">
        <v>1205</v>
      </c>
      <c r="C312" s="153" t="s">
        <v>1194</v>
      </c>
      <c r="D312" s="153" t="s">
        <v>1203</v>
      </c>
      <c r="E312" s="153" t="s">
        <v>148</v>
      </c>
    </row>
    <row r="313" spans="1:5" ht="86.4" x14ac:dyDescent="0.3">
      <c r="A313" s="154" t="s">
        <v>1020</v>
      </c>
      <c r="B313" s="153" t="s">
        <v>1205</v>
      </c>
      <c r="C313" s="153" t="s">
        <v>1207</v>
      </c>
      <c r="D313" s="153" t="s">
        <v>1206</v>
      </c>
      <c r="E313" s="153" t="s">
        <v>148</v>
      </c>
    </row>
    <row r="314" spans="1:5" ht="86.4" x14ac:dyDescent="0.3">
      <c r="A314" s="154" t="s">
        <v>1020</v>
      </c>
      <c r="B314" s="153" t="s">
        <v>1220</v>
      </c>
      <c r="C314" s="153" t="s">
        <v>1218</v>
      </c>
      <c r="D314" s="153" t="s">
        <v>1208</v>
      </c>
      <c r="E314" s="153" t="s">
        <v>149</v>
      </c>
    </row>
    <row r="315" spans="1:5" ht="100.8" x14ac:dyDescent="0.3">
      <c r="A315" s="154" t="s">
        <v>1020</v>
      </c>
      <c r="B315" s="153" t="s">
        <v>1212</v>
      </c>
      <c r="C315" s="153" t="s">
        <v>1211</v>
      </c>
      <c r="D315" s="153" t="s">
        <v>1210</v>
      </c>
      <c r="E315" s="153" t="s">
        <v>148</v>
      </c>
    </row>
    <row r="316" spans="1:5" ht="28.8" x14ac:dyDescent="0.3">
      <c r="A316" s="154" t="s">
        <v>1021</v>
      </c>
      <c r="B316" s="153" t="s">
        <v>1010</v>
      </c>
      <c r="C316" s="153" t="s">
        <v>1066</v>
      </c>
      <c r="D316" s="153" t="s">
        <v>1066</v>
      </c>
      <c r="E316" s="153" t="s">
        <v>1066</v>
      </c>
    </row>
    <row r="317" spans="1:5" x14ac:dyDescent="0.3">
      <c r="A317" s="154" t="s">
        <v>1022</v>
      </c>
      <c r="B317" s="153" t="s">
        <v>1010</v>
      </c>
      <c r="C317" s="153" t="s">
        <v>1066</v>
      </c>
      <c r="D317" s="153" t="s">
        <v>1066</v>
      </c>
      <c r="E317" s="153" t="s">
        <v>1066</v>
      </c>
    </row>
    <row r="318" spans="1:5" ht="17.399999999999999" x14ac:dyDescent="0.3">
      <c r="A318" s="155" t="s">
        <v>236</v>
      </c>
      <c r="B318" s="155"/>
      <c r="C318" s="155"/>
      <c r="D318" s="155"/>
      <c r="E318" s="155"/>
    </row>
    <row r="319" spans="1:5" ht="28.8" x14ac:dyDescent="0.3">
      <c r="A319" s="154" t="s">
        <v>1023</v>
      </c>
      <c r="B319" s="153" t="s">
        <v>1010</v>
      </c>
      <c r="C319" s="153" t="s">
        <v>1066</v>
      </c>
      <c r="D319" s="153" t="s">
        <v>1066</v>
      </c>
      <c r="E319" s="153" t="s">
        <v>1066</v>
      </c>
    </row>
    <row r="320" spans="1:5" ht="43.2" x14ac:dyDescent="0.3">
      <c r="A320" s="154" t="s">
        <v>1024</v>
      </c>
      <c r="B320" s="153" t="s">
        <v>1160</v>
      </c>
      <c r="C320" s="153" t="s">
        <v>1159</v>
      </c>
      <c r="D320" s="153" t="s">
        <v>1158</v>
      </c>
      <c r="E320" s="153" t="s">
        <v>148</v>
      </c>
    </row>
    <row r="321" spans="1:5" ht="57.6" x14ac:dyDescent="0.3">
      <c r="A321" s="154" t="s">
        <v>1024</v>
      </c>
      <c r="B321" s="153" t="s">
        <v>1166</v>
      </c>
      <c r="C321" s="153" t="s">
        <v>1165</v>
      </c>
      <c r="D321" s="153" t="s">
        <v>1164</v>
      </c>
      <c r="E321" s="153" t="s">
        <v>148</v>
      </c>
    </row>
    <row r="322" spans="1:5" ht="43.2" x14ac:dyDescent="0.3">
      <c r="A322" s="154" t="s">
        <v>1024</v>
      </c>
      <c r="B322" s="153" t="s">
        <v>1169</v>
      </c>
      <c r="C322" s="153" t="s">
        <v>1117</v>
      </c>
      <c r="D322" s="153" t="s">
        <v>1167</v>
      </c>
      <c r="E322" s="153" t="s">
        <v>148</v>
      </c>
    </row>
    <row r="323" spans="1:5" ht="28.8" x14ac:dyDescent="0.3">
      <c r="A323" s="154" t="s">
        <v>1024</v>
      </c>
      <c r="B323" s="153" t="s">
        <v>1163</v>
      </c>
      <c r="C323" s="153" t="s">
        <v>1162</v>
      </c>
      <c r="D323" s="153" t="s">
        <v>1161</v>
      </c>
      <c r="E323" s="153" t="s">
        <v>152</v>
      </c>
    </row>
    <row r="324" spans="1:5" ht="43.2" x14ac:dyDescent="0.3">
      <c r="A324" s="154" t="s">
        <v>1025</v>
      </c>
      <c r="B324" s="153" t="s">
        <v>1010</v>
      </c>
      <c r="C324" s="153" t="s">
        <v>1066</v>
      </c>
      <c r="D324" s="153" t="s">
        <v>1066</v>
      </c>
      <c r="E324" s="153" t="s">
        <v>1066</v>
      </c>
    </row>
    <row r="325" spans="1:5" ht="28.8" x14ac:dyDescent="0.3">
      <c r="A325" s="154" t="s">
        <v>1026</v>
      </c>
      <c r="B325" s="153" t="s">
        <v>1010</v>
      </c>
      <c r="C325" s="153" t="s">
        <v>1066</v>
      </c>
      <c r="D325" s="153" t="s">
        <v>1066</v>
      </c>
      <c r="E325" s="153" t="s">
        <v>1066</v>
      </c>
    </row>
    <row r="326" spans="1:5" ht="28.8" x14ac:dyDescent="0.3">
      <c r="A326" s="154" t="s">
        <v>1028</v>
      </c>
      <c r="B326" s="153" t="s">
        <v>1010</v>
      </c>
      <c r="C326" s="153" t="s">
        <v>1066</v>
      </c>
      <c r="D326" s="153" t="s">
        <v>1066</v>
      </c>
      <c r="E326" s="153" t="s">
        <v>1066</v>
      </c>
    </row>
    <row r="327" spans="1:5" x14ac:dyDescent="0.3">
      <c r="A327" s="154" t="s">
        <v>961</v>
      </c>
      <c r="B327" s="153" t="s">
        <v>1185</v>
      </c>
      <c r="C327" s="153" t="s">
        <v>1117</v>
      </c>
      <c r="D327" s="153" t="s">
        <v>1177</v>
      </c>
      <c r="E327" s="153" t="s">
        <v>148</v>
      </c>
    </row>
    <row r="328" spans="1:5" ht="43.2" x14ac:dyDescent="0.3">
      <c r="A328" s="154" t="s">
        <v>961</v>
      </c>
      <c r="B328" s="153" t="s">
        <v>1222</v>
      </c>
      <c r="C328" s="153" t="s">
        <v>1176</v>
      </c>
      <c r="D328" s="153" t="s">
        <v>1178</v>
      </c>
      <c r="E328" s="153" t="s">
        <v>148</v>
      </c>
    </row>
    <row r="329" spans="1:5" ht="43.2" x14ac:dyDescent="0.3">
      <c r="A329" s="154" t="s">
        <v>961</v>
      </c>
      <c r="B329" s="153" t="s">
        <v>1222</v>
      </c>
      <c r="C329" s="153" t="s">
        <v>1179</v>
      </c>
      <c r="D329" s="153" t="s">
        <v>1178</v>
      </c>
      <c r="E329" s="153" t="s">
        <v>148</v>
      </c>
    </row>
    <row r="330" spans="1:5" ht="43.2" x14ac:dyDescent="0.3">
      <c r="A330" s="154" t="s">
        <v>961</v>
      </c>
      <c r="B330" s="153" t="s">
        <v>1184</v>
      </c>
      <c r="C330" s="153" t="s">
        <v>1162</v>
      </c>
      <c r="D330" s="153" t="s">
        <v>1182</v>
      </c>
      <c r="E330" s="153" t="s">
        <v>148</v>
      </c>
    </row>
    <row r="331" spans="1:5" ht="72" x14ac:dyDescent="0.3">
      <c r="A331" s="154" t="s">
        <v>1027</v>
      </c>
      <c r="B331" s="153" t="s">
        <v>1166</v>
      </c>
      <c r="C331" s="153" t="s">
        <v>1176</v>
      </c>
      <c r="D331" s="153" t="s">
        <v>1175</v>
      </c>
      <c r="E331" s="153" t="s">
        <v>148</v>
      </c>
    </row>
    <row r="332" spans="1:5" ht="72" x14ac:dyDescent="0.3">
      <c r="A332" s="154" t="s">
        <v>1027</v>
      </c>
      <c r="B332" s="153" t="s">
        <v>1169</v>
      </c>
      <c r="C332" s="153" t="s">
        <v>1117</v>
      </c>
      <c r="D332" s="153" t="s">
        <v>1177</v>
      </c>
      <c r="E332" s="153" t="s">
        <v>148</v>
      </c>
    </row>
    <row r="333" spans="1:5" ht="72" x14ac:dyDescent="0.3">
      <c r="A333" s="154" t="s">
        <v>1027</v>
      </c>
      <c r="B333" s="153" t="s">
        <v>1174</v>
      </c>
      <c r="C333" s="153" t="s">
        <v>1162</v>
      </c>
      <c r="D333" s="153" t="s">
        <v>1173</v>
      </c>
      <c r="E333" s="153" t="s">
        <v>152</v>
      </c>
    </row>
    <row r="334" spans="1:5" ht="72" x14ac:dyDescent="0.3">
      <c r="A334" s="154" t="s">
        <v>1027</v>
      </c>
      <c r="B334" s="153" t="s">
        <v>1172</v>
      </c>
      <c r="C334" s="153" t="s">
        <v>1171</v>
      </c>
      <c r="D334" s="153" t="s">
        <v>1170</v>
      </c>
      <c r="E334" s="153" t="s">
        <v>148</v>
      </c>
    </row>
    <row r="335" spans="1:5" ht="17.399999999999999" x14ac:dyDescent="0.3">
      <c r="A335" s="155" t="s">
        <v>220</v>
      </c>
      <c r="B335" s="155"/>
      <c r="C335" s="155"/>
      <c r="D335" s="155"/>
      <c r="E335" s="155"/>
    </row>
    <row r="336" spans="1:5" ht="72" x14ac:dyDescent="0.3">
      <c r="A336" s="154" t="s">
        <v>1029</v>
      </c>
      <c r="B336" s="153" t="s">
        <v>1154</v>
      </c>
      <c r="C336" s="153" t="s">
        <v>1153</v>
      </c>
      <c r="D336" s="153" t="s">
        <v>1152</v>
      </c>
      <c r="E336" s="153" t="s">
        <v>25</v>
      </c>
    </row>
    <row r="337" spans="1:5" ht="57.6" x14ac:dyDescent="0.3">
      <c r="A337" s="154" t="s">
        <v>1029</v>
      </c>
      <c r="B337" s="153" t="s">
        <v>1157</v>
      </c>
      <c r="C337" s="153" t="s">
        <v>1155</v>
      </c>
      <c r="D337" s="153" t="s">
        <v>1149</v>
      </c>
      <c r="E337" s="153" t="s">
        <v>25</v>
      </c>
    </row>
    <row r="338" spans="1:5" ht="72" x14ac:dyDescent="0.3">
      <c r="A338" s="154" t="s">
        <v>1029</v>
      </c>
      <c r="B338" s="153" t="s">
        <v>1151</v>
      </c>
      <c r="C338" s="153" t="s">
        <v>1150</v>
      </c>
      <c r="D338" s="153" t="s">
        <v>1149</v>
      </c>
      <c r="E338" s="153" t="s">
        <v>25</v>
      </c>
    </row>
    <row r="339" spans="1:5" x14ac:dyDescent="0.3">
      <c r="A339" s="154" t="s">
        <v>1030</v>
      </c>
      <c r="B339" s="153" t="s">
        <v>1010</v>
      </c>
      <c r="C339" s="153" t="s">
        <v>1066</v>
      </c>
      <c r="D339" s="153" t="s">
        <v>1066</v>
      </c>
      <c r="E339" s="153" t="s">
        <v>1066</v>
      </c>
    </row>
    <row r="340" spans="1:5" x14ac:dyDescent="0.3">
      <c r="A340" s="154" t="s">
        <v>1031</v>
      </c>
      <c r="B340" s="153" t="s">
        <v>1010</v>
      </c>
      <c r="C340" s="153" t="s">
        <v>1066</v>
      </c>
      <c r="D340" s="153" t="s">
        <v>1066</v>
      </c>
      <c r="E340" s="153" t="s">
        <v>1066</v>
      </c>
    </row>
    <row r="341" spans="1:5" ht="28.8" x14ac:dyDescent="0.3">
      <c r="A341" s="154" t="s">
        <v>1032</v>
      </c>
      <c r="B341" s="153" t="s">
        <v>1010</v>
      </c>
      <c r="C341" s="153" t="s">
        <v>1066</v>
      </c>
      <c r="D341" s="153" t="s">
        <v>1066</v>
      </c>
      <c r="E341" s="153" t="s">
        <v>1066</v>
      </c>
    </row>
    <row r="342" spans="1:5" x14ac:dyDescent="0.3">
      <c r="A342" s="154" t="s">
        <v>1033</v>
      </c>
      <c r="B342" s="153" t="s">
        <v>1010</v>
      </c>
      <c r="C342" s="153" t="s">
        <v>1066</v>
      </c>
      <c r="D342" s="153" t="s">
        <v>1066</v>
      </c>
      <c r="E342" s="153" t="s">
        <v>1066</v>
      </c>
    </row>
    <row r="343" spans="1:5" ht="17.399999999999999" x14ac:dyDescent="0.3">
      <c r="A343" s="155" t="s">
        <v>218</v>
      </c>
      <c r="B343" s="155"/>
      <c r="C343" s="155"/>
      <c r="D343" s="155"/>
      <c r="E343" s="155"/>
    </row>
    <row r="344" spans="1:5" ht="28.8" x14ac:dyDescent="0.3">
      <c r="A344" s="154" t="s">
        <v>1034</v>
      </c>
      <c r="B344" s="153" t="s">
        <v>1139</v>
      </c>
      <c r="C344" s="153" t="s">
        <v>1117</v>
      </c>
      <c r="D344" s="153" t="s">
        <v>1138</v>
      </c>
      <c r="E344" s="153" t="s">
        <v>150</v>
      </c>
    </row>
    <row r="345" spans="1:5" ht="28.8" x14ac:dyDescent="0.3">
      <c r="A345" s="154" t="s">
        <v>1034</v>
      </c>
      <c r="B345" s="153" t="s">
        <v>1141</v>
      </c>
      <c r="C345" s="153" t="s">
        <v>1140</v>
      </c>
      <c r="D345" s="153" t="s">
        <v>1138</v>
      </c>
      <c r="E345" s="153" t="s">
        <v>150</v>
      </c>
    </row>
    <row r="346" spans="1:5" ht="43.2" x14ac:dyDescent="0.3">
      <c r="A346" s="154" t="s">
        <v>536</v>
      </c>
      <c r="B346" s="153" t="s">
        <v>1144</v>
      </c>
      <c r="C346" s="153" t="s">
        <v>1143</v>
      </c>
      <c r="D346" s="153" t="s">
        <v>1142</v>
      </c>
      <c r="E346" s="153" t="s">
        <v>148</v>
      </c>
    </row>
    <row r="347" spans="1:5" ht="43.2" x14ac:dyDescent="0.3">
      <c r="A347" s="154" t="s">
        <v>1035</v>
      </c>
      <c r="B347" s="153" t="s">
        <v>1148</v>
      </c>
      <c r="C347" s="153" t="s">
        <v>1146</v>
      </c>
      <c r="D347" s="153" t="s">
        <v>1145</v>
      </c>
      <c r="E347" s="153" t="s">
        <v>150</v>
      </c>
    </row>
    <row r="348" spans="1:5" ht="57.6" x14ac:dyDescent="0.3">
      <c r="A348" s="154" t="s">
        <v>1036</v>
      </c>
      <c r="B348" s="153" t="s">
        <v>1137</v>
      </c>
      <c r="C348" s="153" t="s">
        <v>1135</v>
      </c>
      <c r="D348" s="153" t="s">
        <v>1131</v>
      </c>
      <c r="E348" s="153" t="s">
        <v>150</v>
      </c>
    </row>
    <row r="349" spans="1:5" ht="43.2" x14ac:dyDescent="0.3">
      <c r="A349" s="154" t="s">
        <v>1037</v>
      </c>
      <c r="B349" s="153" t="s">
        <v>1134</v>
      </c>
      <c r="C349" s="153" t="s">
        <v>1132</v>
      </c>
      <c r="D349" s="153" t="s">
        <v>1131</v>
      </c>
      <c r="E349" s="153" t="s">
        <v>150</v>
      </c>
    </row>
    <row r="350" spans="1:5" ht="17.399999999999999" x14ac:dyDescent="0.3">
      <c r="A350" s="155" t="s">
        <v>216</v>
      </c>
      <c r="B350" s="155"/>
      <c r="C350" s="155"/>
      <c r="D350" s="155"/>
      <c r="E350" s="155"/>
    </row>
    <row r="351" spans="1:5" ht="43.2" x14ac:dyDescent="0.3">
      <c r="A351" s="154" t="s">
        <v>1038</v>
      </c>
      <c r="B351" s="153" t="s">
        <v>1121</v>
      </c>
      <c r="C351" s="153" t="s">
        <v>1122</v>
      </c>
      <c r="D351" s="153" t="s">
        <v>1119</v>
      </c>
      <c r="E351" s="153" t="s">
        <v>149</v>
      </c>
    </row>
    <row r="352" spans="1:5" ht="43.2" x14ac:dyDescent="0.3">
      <c r="A352" s="154" t="s">
        <v>1038</v>
      </c>
      <c r="B352" s="153" t="s">
        <v>1121</v>
      </c>
      <c r="C352" s="153" t="s">
        <v>1120</v>
      </c>
      <c r="D352" s="153" t="s">
        <v>1119</v>
      </c>
      <c r="E352" s="153" t="s">
        <v>149</v>
      </c>
    </row>
    <row r="353" spans="1:5" ht="57.6" x14ac:dyDescent="0.3">
      <c r="A353" s="154" t="s">
        <v>1039</v>
      </c>
      <c r="B353" s="153" t="s">
        <v>1010</v>
      </c>
      <c r="C353" s="153" t="s">
        <v>1066</v>
      </c>
      <c r="D353" s="153" t="s">
        <v>1066</v>
      </c>
      <c r="E353" s="153" t="s">
        <v>1066</v>
      </c>
    </row>
    <row r="354" spans="1:5" ht="28.8" x14ac:dyDescent="0.3">
      <c r="A354" s="154" t="s">
        <v>1040</v>
      </c>
      <c r="B354" s="153" t="s">
        <v>1010</v>
      </c>
      <c r="C354" s="153" t="s">
        <v>1066</v>
      </c>
      <c r="D354" s="153" t="s">
        <v>1066</v>
      </c>
      <c r="E354" s="153" t="s">
        <v>1066</v>
      </c>
    </row>
    <row r="355" spans="1:5" ht="57.6" x14ac:dyDescent="0.3">
      <c r="A355" s="154" t="s">
        <v>1041</v>
      </c>
      <c r="B355" s="153" t="s">
        <v>1128</v>
      </c>
      <c r="C355" s="153" t="s">
        <v>1127</v>
      </c>
      <c r="D355" s="153" t="s">
        <v>1126</v>
      </c>
      <c r="E355" s="153" t="s">
        <v>150</v>
      </c>
    </row>
    <row r="356" spans="1:5" ht="57.6" x14ac:dyDescent="0.3">
      <c r="A356" s="154" t="s">
        <v>1041</v>
      </c>
      <c r="B356" s="153" t="s">
        <v>1130</v>
      </c>
      <c r="C356" s="153" t="s">
        <v>1129</v>
      </c>
      <c r="D356" s="153" t="s">
        <v>1126</v>
      </c>
      <c r="E356" s="153" t="s">
        <v>150</v>
      </c>
    </row>
    <row r="357" spans="1:5" ht="57.6" x14ac:dyDescent="0.3">
      <c r="A357" s="154" t="s">
        <v>1041</v>
      </c>
      <c r="B357" s="153" t="s">
        <v>1125</v>
      </c>
      <c r="C357" s="153" t="s">
        <v>1124</v>
      </c>
      <c r="D357" s="153" t="s">
        <v>1123</v>
      </c>
      <c r="E357" s="153" t="s">
        <v>149</v>
      </c>
    </row>
    <row r="358" spans="1:5" ht="17.399999999999999" x14ac:dyDescent="0.3">
      <c r="A358" s="155" t="s">
        <v>224</v>
      </c>
      <c r="B358" s="155"/>
      <c r="C358" s="155"/>
      <c r="D358" s="155"/>
      <c r="E358" s="155"/>
    </row>
    <row r="359" spans="1:5" ht="86.4" x14ac:dyDescent="0.3">
      <c r="A359" s="154" t="s">
        <v>1042</v>
      </c>
      <c r="B359" s="153" t="s">
        <v>1111</v>
      </c>
      <c r="C359" s="153" t="s">
        <v>1109</v>
      </c>
      <c r="D359" s="153" t="s">
        <v>1108</v>
      </c>
      <c r="E359" s="153" t="s">
        <v>149</v>
      </c>
    </row>
    <row r="360" spans="1:5" ht="72" x14ac:dyDescent="0.3">
      <c r="A360" s="154" t="s">
        <v>1042</v>
      </c>
      <c r="B360" s="153" t="s">
        <v>1107</v>
      </c>
      <c r="C360" s="153" t="s">
        <v>1106</v>
      </c>
      <c r="D360" s="153" t="s">
        <v>1105</v>
      </c>
      <c r="E360" s="153" t="s">
        <v>148</v>
      </c>
    </row>
    <row r="361" spans="1:5" ht="57.6" x14ac:dyDescent="0.3">
      <c r="A361" s="154" t="s">
        <v>1043</v>
      </c>
      <c r="B361" s="153" t="s">
        <v>1118</v>
      </c>
      <c r="C361" s="153" t="s">
        <v>1117</v>
      </c>
      <c r="D361" s="153" t="s">
        <v>1116</v>
      </c>
      <c r="E361" s="153" t="s">
        <v>149</v>
      </c>
    </row>
    <row r="362" spans="1:5" ht="57.6" x14ac:dyDescent="0.3">
      <c r="A362" s="154" t="s">
        <v>1043</v>
      </c>
      <c r="B362" s="153" t="s">
        <v>1115</v>
      </c>
      <c r="C362" s="153" t="s">
        <v>1114</v>
      </c>
      <c r="D362" s="153" t="s">
        <v>1113</v>
      </c>
      <c r="E362" s="153" t="s">
        <v>148</v>
      </c>
    </row>
    <row r="363" spans="1:5" ht="17.399999999999999" x14ac:dyDescent="0.3">
      <c r="A363" s="155" t="s">
        <v>1044</v>
      </c>
      <c r="B363" s="155"/>
      <c r="C363" s="155"/>
      <c r="D363" s="155"/>
      <c r="E363" s="155"/>
    </row>
    <row r="364" spans="1:5" ht="72" x14ac:dyDescent="0.3">
      <c r="A364" s="154" t="s">
        <v>1045</v>
      </c>
      <c r="B364" s="153" t="s">
        <v>1083</v>
      </c>
      <c r="C364" s="153" t="s">
        <v>1082</v>
      </c>
      <c r="D364" s="153" t="s">
        <v>1081</v>
      </c>
      <c r="E364" s="153" t="s">
        <v>152</v>
      </c>
    </row>
    <row r="365" spans="1:5" ht="72" x14ac:dyDescent="0.3">
      <c r="A365" s="154" t="s">
        <v>1045</v>
      </c>
      <c r="B365" s="153" t="s">
        <v>1086</v>
      </c>
      <c r="C365" s="153" t="s">
        <v>1085</v>
      </c>
      <c r="D365" s="153" t="s">
        <v>1084</v>
      </c>
      <c r="E365" s="153" t="s">
        <v>152</v>
      </c>
    </row>
    <row r="366" spans="1:5" ht="57.6" x14ac:dyDescent="0.3">
      <c r="A366" s="154" t="s">
        <v>1046</v>
      </c>
      <c r="B366" s="153" t="s">
        <v>1010</v>
      </c>
      <c r="C366" s="153" t="s">
        <v>1066</v>
      </c>
      <c r="D366" s="153" t="s">
        <v>1066</v>
      </c>
      <c r="E366" s="153" t="s">
        <v>1066</v>
      </c>
    </row>
    <row r="367" spans="1:5" ht="43.2" x14ac:dyDescent="0.3">
      <c r="A367" s="154" t="s">
        <v>1047</v>
      </c>
      <c r="B367" s="153" t="s">
        <v>1010</v>
      </c>
      <c r="C367" s="153" t="s">
        <v>1066</v>
      </c>
      <c r="D367" s="153" t="s">
        <v>1066</v>
      </c>
      <c r="E367" s="153" t="s">
        <v>1066</v>
      </c>
    </row>
    <row r="368" spans="1:5" ht="43.2" x14ac:dyDescent="0.3">
      <c r="A368" s="154" t="s">
        <v>1048</v>
      </c>
      <c r="B368" s="153" t="s">
        <v>1010</v>
      </c>
      <c r="C368" s="153" t="s">
        <v>1066</v>
      </c>
      <c r="D368" s="153" t="s">
        <v>1066</v>
      </c>
      <c r="E368" s="153" t="s">
        <v>1066</v>
      </c>
    </row>
    <row r="369" spans="1:5" ht="43.2" x14ac:dyDescent="0.3">
      <c r="A369" s="154" t="s">
        <v>1049</v>
      </c>
      <c r="B369" s="153" t="s">
        <v>1089</v>
      </c>
      <c r="C369" s="153" t="s">
        <v>1088</v>
      </c>
      <c r="D369" s="153" t="s">
        <v>1087</v>
      </c>
      <c r="E369" s="153" t="s">
        <v>148</v>
      </c>
    </row>
    <row r="370" spans="1:5" ht="57.6" x14ac:dyDescent="0.3">
      <c r="A370" s="154" t="s">
        <v>1049</v>
      </c>
      <c r="B370" s="153" t="s">
        <v>1093</v>
      </c>
      <c r="C370" s="153" t="s">
        <v>1091</v>
      </c>
      <c r="D370" s="153" t="s">
        <v>1090</v>
      </c>
      <c r="E370" s="153" t="s">
        <v>149</v>
      </c>
    </row>
    <row r="371" spans="1:5" ht="43.2" x14ac:dyDescent="0.3">
      <c r="A371" s="154" t="s">
        <v>1049</v>
      </c>
      <c r="B371" s="153" t="s">
        <v>1103</v>
      </c>
      <c r="C371" s="153" t="s">
        <v>1102</v>
      </c>
      <c r="D371" s="153" t="s">
        <v>1101</v>
      </c>
      <c r="E371" s="153" t="s">
        <v>150</v>
      </c>
    </row>
    <row r="372" spans="1:5" ht="43.2" x14ac:dyDescent="0.3">
      <c r="A372" s="154" t="s">
        <v>1049</v>
      </c>
      <c r="B372" s="153" t="s">
        <v>1103</v>
      </c>
      <c r="C372" s="153" t="s">
        <v>1102</v>
      </c>
      <c r="D372" s="153" t="s">
        <v>1104</v>
      </c>
      <c r="E372" s="153" t="s">
        <v>150</v>
      </c>
    </row>
    <row r="373" spans="1:5" ht="43.2" x14ac:dyDescent="0.3">
      <c r="A373" s="154" t="s">
        <v>1049</v>
      </c>
      <c r="B373" s="153" t="s">
        <v>1096</v>
      </c>
      <c r="C373" s="153" t="s">
        <v>1095</v>
      </c>
      <c r="D373" s="153" t="s">
        <v>1094</v>
      </c>
      <c r="E373" s="153" t="s">
        <v>152</v>
      </c>
    </row>
    <row r="374" spans="1:5" ht="57.6" x14ac:dyDescent="0.3">
      <c r="A374" s="154" t="s">
        <v>1049</v>
      </c>
      <c r="B374" s="153" t="s">
        <v>1100</v>
      </c>
      <c r="C374" s="153" t="s">
        <v>1098</v>
      </c>
      <c r="D374" s="153" t="s">
        <v>1097</v>
      </c>
      <c r="E374" s="153" t="s">
        <v>149</v>
      </c>
    </row>
    <row r="375" spans="1:5" ht="86.4" x14ac:dyDescent="0.3">
      <c r="A375" s="154" t="s">
        <v>1050</v>
      </c>
      <c r="B375" s="153" t="s">
        <v>1010</v>
      </c>
      <c r="C375" s="153" t="s">
        <v>1066</v>
      </c>
      <c r="D375" s="153" t="s">
        <v>1066</v>
      </c>
      <c r="E375" s="153" t="s">
        <v>1066</v>
      </c>
    </row>
    <row r="376" spans="1:5" x14ac:dyDescent="0.3">
      <c r="A376" s="153" t="s">
        <v>1061</v>
      </c>
    </row>
  </sheetData>
  <sheetProtection algorithmName="SHA-512" hashValue="AC0cciuLH9NufglYYu5Gt2+iq4INkMnqqPhNaKVt5FwJtnCjh8C8DDwTAbCFYkZZ6+l0EIO4YNFrHwFmJd8Cyw==" saltValue="1bWQ5sB7Ku0pZXyQpWtm0w==" spinCount="100000" sheet="1" objects="1" scenarios="1" autoFilter="0"/>
  <printOptions horizontalCentered="1"/>
  <pageMargins left="0.31496062992125984" right="0.31496062992125984" top="0.59055118110236227" bottom="0.39370078740157483" header="0.31496062992125984" footer="0.31496062992125984"/>
  <pageSetup paperSize="9" scale="84" fitToHeight="0" orientation="landscape" horizontalDpi="4294967294" verticalDpi="429496729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9"/>
  <dimension ref="A1:I357"/>
  <sheetViews>
    <sheetView showGridLines="0" workbookViewId="0">
      <selection activeCell="B1" sqref="B1"/>
    </sheetView>
  </sheetViews>
  <sheetFormatPr defaultColWidth="29.109375" defaultRowHeight="14.4" x14ac:dyDescent="0.3"/>
  <cols>
    <col min="6" max="6" width="35.6640625" customWidth="1"/>
  </cols>
  <sheetData>
    <row r="1" spans="1:9" s="160" customFormat="1" x14ac:dyDescent="0.3">
      <c r="A1" s="161" t="s">
        <v>647</v>
      </c>
      <c r="B1" s="161" t="s">
        <v>647</v>
      </c>
      <c r="C1" s="161" t="s">
        <v>1068</v>
      </c>
      <c r="D1" s="161" t="s">
        <v>0</v>
      </c>
      <c r="E1" s="161" t="s">
        <v>1065</v>
      </c>
      <c r="F1" s="161" t="s">
        <v>1755</v>
      </c>
      <c r="G1" s="161" t="s">
        <v>1064</v>
      </c>
      <c r="H1" s="161" t="s">
        <v>1063</v>
      </c>
      <c r="I1" s="161" t="s">
        <v>1062</v>
      </c>
    </row>
    <row r="2" spans="1:9" x14ac:dyDescent="0.3">
      <c r="A2" t="s">
        <v>279</v>
      </c>
      <c r="B2" t="s">
        <v>279</v>
      </c>
      <c r="C2" t="s">
        <v>182</v>
      </c>
      <c r="D2" t="s">
        <v>876</v>
      </c>
      <c r="E2" t="s">
        <v>1717</v>
      </c>
      <c r="F2" t="s">
        <v>1716</v>
      </c>
      <c r="G2" t="s">
        <v>1754</v>
      </c>
      <c r="H2" t="s">
        <v>1753</v>
      </c>
      <c r="I2" t="s">
        <v>150</v>
      </c>
    </row>
    <row r="3" spans="1:9" x14ac:dyDescent="0.3">
      <c r="A3" t="s">
        <v>279</v>
      </c>
      <c r="B3" t="s">
        <v>279</v>
      </c>
      <c r="C3" t="s">
        <v>182</v>
      </c>
      <c r="D3" t="s">
        <v>876</v>
      </c>
      <c r="E3" t="s">
        <v>1717</v>
      </c>
      <c r="F3" t="s">
        <v>1716</v>
      </c>
      <c r="G3" t="s">
        <v>1117</v>
      </c>
      <c r="H3" t="s">
        <v>1752</v>
      </c>
      <c r="I3" t="s">
        <v>150</v>
      </c>
    </row>
    <row r="4" spans="1:9" x14ac:dyDescent="0.3">
      <c r="A4" t="s">
        <v>279</v>
      </c>
      <c r="B4" t="s">
        <v>279</v>
      </c>
      <c r="C4" t="s">
        <v>182</v>
      </c>
      <c r="D4" t="s">
        <v>876</v>
      </c>
      <c r="E4" t="s">
        <v>1751</v>
      </c>
      <c r="F4" t="s">
        <v>1750</v>
      </c>
      <c r="G4" t="s">
        <v>1749</v>
      </c>
      <c r="H4" t="s">
        <v>1748</v>
      </c>
      <c r="I4" t="s">
        <v>150</v>
      </c>
    </row>
    <row r="5" spans="1:9" x14ac:dyDescent="0.3">
      <c r="A5" t="s">
        <v>279</v>
      </c>
      <c r="B5" t="s">
        <v>279</v>
      </c>
      <c r="C5" t="s">
        <v>182</v>
      </c>
      <c r="D5" t="s">
        <v>877</v>
      </c>
      <c r="E5" t="s">
        <v>1742</v>
      </c>
      <c r="F5" t="s">
        <v>1741</v>
      </c>
      <c r="G5" t="s">
        <v>1117</v>
      </c>
      <c r="H5" t="s">
        <v>1747</v>
      </c>
      <c r="I5" t="s">
        <v>150</v>
      </c>
    </row>
    <row r="6" spans="1:9" x14ac:dyDescent="0.3">
      <c r="A6" t="s">
        <v>279</v>
      </c>
      <c r="B6" t="s">
        <v>279</v>
      </c>
      <c r="C6" t="s">
        <v>182</v>
      </c>
      <c r="D6" t="s">
        <v>877</v>
      </c>
      <c r="E6" t="s">
        <v>1746</v>
      </c>
      <c r="F6" t="s">
        <v>1745</v>
      </c>
      <c r="G6" t="s">
        <v>1744</v>
      </c>
      <c r="H6" t="s">
        <v>1743</v>
      </c>
      <c r="I6" t="s">
        <v>148</v>
      </c>
    </row>
    <row r="7" spans="1:9" x14ac:dyDescent="0.3">
      <c r="A7" t="s">
        <v>279</v>
      </c>
      <c r="B7" t="s">
        <v>279</v>
      </c>
      <c r="C7" t="s">
        <v>182</v>
      </c>
      <c r="D7" t="s">
        <v>877</v>
      </c>
      <c r="E7" t="s">
        <v>1742</v>
      </c>
      <c r="F7" t="s">
        <v>1741</v>
      </c>
      <c r="G7" t="s">
        <v>1088</v>
      </c>
      <c r="H7" t="s">
        <v>1740</v>
      </c>
      <c r="I7" t="s">
        <v>150</v>
      </c>
    </row>
    <row r="8" spans="1:9" x14ac:dyDescent="0.3">
      <c r="A8" t="s">
        <v>279</v>
      </c>
      <c r="B8" t="s">
        <v>279</v>
      </c>
      <c r="C8" t="s">
        <v>182</v>
      </c>
      <c r="D8" t="s">
        <v>874</v>
      </c>
      <c r="E8" t="s">
        <v>1739</v>
      </c>
      <c r="F8" t="s">
        <v>1738</v>
      </c>
      <c r="G8" t="s">
        <v>1088</v>
      </c>
      <c r="H8" t="s">
        <v>1737</v>
      </c>
      <c r="I8" t="s">
        <v>25</v>
      </c>
    </row>
    <row r="9" spans="1:9" x14ac:dyDescent="0.3">
      <c r="A9" t="s">
        <v>279</v>
      </c>
      <c r="B9" t="s">
        <v>279</v>
      </c>
      <c r="C9" t="s">
        <v>182</v>
      </c>
      <c r="D9" t="s">
        <v>874</v>
      </c>
      <c r="E9" t="s">
        <v>1736</v>
      </c>
      <c r="F9" t="s">
        <v>1735</v>
      </c>
      <c r="G9" t="s">
        <v>1734</v>
      </c>
      <c r="H9" t="s">
        <v>1733</v>
      </c>
      <c r="I9" t="s">
        <v>150</v>
      </c>
    </row>
    <row r="10" spans="1:9" x14ac:dyDescent="0.3">
      <c r="A10" t="s">
        <v>279</v>
      </c>
      <c r="B10" t="s">
        <v>279</v>
      </c>
      <c r="C10" t="s">
        <v>182</v>
      </c>
      <c r="D10" t="s">
        <v>874</v>
      </c>
      <c r="E10" t="s">
        <v>1732</v>
      </c>
      <c r="F10" t="s">
        <v>1731</v>
      </c>
      <c r="G10" t="s">
        <v>1730</v>
      </c>
      <c r="H10" t="s">
        <v>1729</v>
      </c>
      <c r="I10" t="s">
        <v>25</v>
      </c>
    </row>
    <row r="11" spans="1:9" x14ac:dyDescent="0.3">
      <c r="A11" t="s">
        <v>279</v>
      </c>
      <c r="B11" t="s">
        <v>279</v>
      </c>
      <c r="C11" t="s">
        <v>182</v>
      </c>
      <c r="D11" t="s">
        <v>879</v>
      </c>
      <c r="G11" t="s">
        <v>1066</v>
      </c>
      <c r="H11" t="s">
        <v>1066</v>
      </c>
      <c r="I11" t="s">
        <v>1066</v>
      </c>
    </row>
    <row r="12" spans="1:9" x14ac:dyDescent="0.3">
      <c r="A12" t="s">
        <v>279</v>
      </c>
      <c r="B12" t="s">
        <v>279</v>
      </c>
      <c r="C12" t="s">
        <v>182</v>
      </c>
      <c r="D12" t="s">
        <v>878</v>
      </c>
      <c r="G12" t="s">
        <v>1066</v>
      </c>
      <c r="H12" t="s">
        <v>1066</v>
      </c>
      <c r="I12" t="s">
        <v>1066</v>
      </c>
    </row>
    <row r="13" spans="1:9" x14ac:dyDescent="0.3">
      <c r="A13" t="s">
        <v>279</v>
      </c>
      <c r="B13" t="s">
        <v>279</v>
      </c>
      <c r="C13" t="s">
        <v>182</v>
      </c>
      <c r="D13" t="s">
        <v>875</v>
      </c>
      <c r="G13" t="s">
        <v>1066</v>
      </c>
      <c r="H13" t="s">
        <v>1066</v>
      </c>
      <c r="I13" t="s">
        <v>1066</v>
      </c>
    </row>
    <row r="14" spans="1:9" x14ac:dyDescent="0.3">
      <c r="A14" t="s">
        <v>280</v>
      </c>
      <c r="B14" t="s">
        <v>280</v>
      </c>
      <c r="C14" t="s">
        <v>514</v>
      </c>
      <c r="D14" t="s">
        <v>897</v>
      </c>
      <c r="E14" t="s">
        <v>1728</v>
      </c>
      <c r="F14" t="s">
        <v>1728</v>
      </c>
      <c r="G14" t="s">
        <v>1706</v>
      </c>
      <c r="H14" t="s">
        <v>1727</v>
      </c>
      <c r="I14" t="s">
        <v>148</v>
      </c>
    </row>
    <row r="15" spans="1:9" x14ac:dyDescent="0.3">
      <c r="A15" t="s">
        <v>280</v>
      </c>
      <c r="B15" t="s">
        <v>280</v>
      </c>
      <c r="C15" t="s">
        <v>514</v>
      </c>
      <c r="D15" t="s">
        <v>897</v>
      </c>
      <c r="E15" t="s">
        <v>1726</v>
      </c>
      <c r="F15" t="s">
        <v>1725</v>
      </c>
      <c r="G15" t="s">
        <v>1117</v>
      </c>
      <c r="H15" t="s">
        <v>1715</v>
      </c>
      <c r="I15" t="s">
        <v>149</v>
      </c>
    </row>
    <row r="16" spans="1:9" x14ac:dyDescent="0.3">
      <c r="A16" t="s">
        <v>280</v>
      </c>
      <c r="B16" t="s">
        <v>280</v>
      </c>
      <c r="C16" t="s">
        <v>514</v>
      </c>
      <c r="D16" t="s">
        <v>897</v>
      </c>
      <c r="E16" t="s">
        <v>1698</v>
      </c>
      <c r="F16" t="s">
        <v>1724</v>
      </c>
      <c r="G16" t="s">
        <v>1088</v>
      </c>
      <c r="H16" t="s">
        <v>1723</v>
      </c>
      <c r="I16" t="s">
        <v>148</v>
      </c>
    </row>
    <row r="17" spans="1:9" x14ac:dyDescent="0.3">
      <c r="A17" t="s">
        <v>280</v>
      </c>
      <c r="B17" t="s">
        <v>280</v>
      </c>
      <c r="C17" t="s">
        <v>514</v>
      </c>
      <c r="D17" t="s">
        <v>897</v>
      </c>
      <c r="E17" t="s">
        <v>1722</v>
      </c>
      <c r="F17" t="s">
        <v>1721</v>
      </c>
      <c r="G17" t="s">
        <v>1720</v>
      </c>
      <c r="H17" t="s">
        <v>1719</v>
      </c>
      <c r="I17" t="s">
        <v>150</v>
      </c>
    </row>
    <row r="18" spans="1:9" x14ac:dyDescent="0.3">
      <c r="A18" t="s">
        <v>280</v>
      </c>
      <c r="B18" t="s">
        <v>280</v>
      </c>
      <c r="C18" t="s">
        <v>514</v>
      </c>
      <c r="D18" t="s">
        <v>894</v>
      </c>
      <c r="E18" t="s">
        <v>1258</v>
      </c>
      <c r="F18" t="s">
        <v>1605</v>
      </c>
      <c r="G18" t="s">
        <v>1710</v>
      </c>
      <c r="H18" t="s">
        <v>1718</v>
      </c>
      <c r="I18" t="s">
        <v>148</v>
      </c>
    </row>
    <row r="19" spans="1:9" x14ac:dyDescent="0.3">
      <c r="A19" t="s">
        <v>280</v>
      </c>
      <c r="B19" t="s">
        <v>280</v>
      </c>
      <c r="C19" t="s">
        <v>514</v>
      </c>
      <c r="D19" t="s">
        <v>894</v>
      </c>
      <c r="E19" t="s">
        <v>1717</v>
      </c>
      <c r="F19" t="s">
        <v>1716</v>
      </c>
      <c r="G19" t="s">
        <v>1117</v>
      </c>
      <c r="H19" t="s">
        <v>1715</v>
      </c>
      <c r="I19" t="s">
        <v>149</v>
      </c>
    </row>
    <row r="20" spans="1:9" x14ac:dyDescent="0.3">
      <c r="A20" t="s">
        <v>280</v>
      </c>
      <c r="B20" t="s">
        <v>280</v>
      </c>
      <c r="C20" t="s">
        <v>514</v>
      </c>
      <c r="D20" t="s">
        <v>894</v>
      </c>
      <c r="E20" t="s">
        <v>1258</v>
      </c>
      <c r="F20" t="s">
        <v>1605</v>
      </c>
      <c r="G20" t="s">
        <v>1710</v>
      </c>
      <c r="H20" t="s">
        <v>1714</v>
      </c>
      <c r="I20" t="s">
        <v>148</v>
      </c>
    </row>
    <row r="21" spans="1:9" x14ac:dyDescent="0.3">
      <c r="A21" t="s">
        <v>280</v>
      </c>
      <c r="B21" t="s">
        <v>280</v>
      </c>
      <c r="C21" t="s">
        <v>514</v>
      </c>
      <c r="D21" t="s">
        <v>900</v>
      </c>
      <c r="G21" t="s">
        <v>1066</v>
      </c>
      <c r="H21" t="s">
        <v>1066</v>
      </c>
      <c r="I21" t="s">
        <v>1066</v>
      </c>
    </row>
    <row r="22" spans="1:9" x14ac:dyDescent="0.3">
      <c r="A22" t="s">
        <v>280</v>
      </c>
      <c r="B22" t="s">
        <v>280</v>
      </c>
      <c r="C22" t="s">
        <v>514</v>
      </c>
      <c r="D22" t="s">
        <v>895</v>
      </c>
      <c r="G22" t="s">
        <v>1066</v>
      </c>
      <c r="H22" t="s">
        <v>1066</v>
      </c>
      <c r="I22" t="s">
        <v>1066</v>
      </c>
    </row>
    <row r="23" spans="1:9" x14ac:dyDescent="0.3">
      <c r="A23" t="s">
        <v>280</v>
      </c>
      <c r="B23" t="s">
        <v>280</v>
      </c>
      <c r="C23" t="s">
        <v>514</v>
      </c>
      <c r="D23" t="s">
        <v>899</v>
      </c>
      <c r="E23" t="s">
        <v>1713</v>
      </c>
      <c r="F23" t="s">
        <v>1712</v>
      </c>
      <c r="G23" t="s">
        <v>1710</v>
      </c>
      <c r="H23" t="s">
        <v>1711</v>
      </c>
      <c r="I23" t="s">
        <v>150</v>
      </c>
    </row>
    <row r="24" spans="1:9" x14ac:dyDescent="0.3">
      <c r="A24" t="s">
        <v>280</v>
      </c>
      <c r="B24" t="s">
        <v>280</v>
      </c>
      <c r="C24" t="s">
        <v>514</v>
      </c>
      <c r="D24" t="s">
        <v>887</v>
      </c>
      <c r="E24" t="s">
        <v>1258</v>
      </c>
      <c r="F24" t="s">
        <v>1605</v>
      </c>
      <c r="G24" t="s">
        <v>1710</v>
      </c>
      <c r="H24" t="s">
        <v>1709</v>
      </c>
      <c r="I24" t="s">
        <v>148</v>
      </c>
    </row>
    <row r="25" spans="1:9" x14ac:dyDescent="0.3">
      <c r="A25" t="s">
        <v>280</v>
      </c>
      <c r="B25" t="s">
        <v>280</v>
      </c>
      <c r="C25" t="s">
        <v>514</v>
      </c>
      <c r="D25" t="s">
        <v>891</v>
      </c>
      <c r="G25" t="s">
        <v>1066</v>
      </c>
      <c r="H25" t="s">
        <v>1066</v>
      </c>
      <c r="I25" t="s">
        <v>1066</v>
      </c>
    </row>
    <row r="26" spans="1:9" x14ac:dyDescent="0.3">
      <c r="A26" t="s">
        <v>280</v>
      </c>
      <c r="B26" t="s">
        <v>280</v>
      </c>
      <c r="C26" t="s">
        <v>514</v>
      </c>
      <c r="D26" t="s">
        <v>883</v>
      </c>
      <c r="G26" t="s">
        <v>1066</v>
      </c>
      <c r="H26" t="s">
        <v>1066</v>
      </c>
      <c r="I26" t="s">
        <v>1066</v>
      </c>
    </row>
    <row r="27" spans="1:9" x14ac:dyDescent="0.3">
      <c r="A27" t="s">
        <v>280</v>
      </c>
      <c r="B27" t="s">
        <v>280</v>
      </c>
      <c r="C27" t="s">
        <v>514</v>
      </c>
      <c r="D27" t="s">
        <v>890</v>
      </c>
      <c r="G27" t="s">
        <v>1066</v>
      </c>
      <c r="H27" t="s">
        <v>1066</v>
      </c>
      <c r="I27" t="s">
        <v>1066</v>
      </c>
    </row>
    <row r="28" spans="1:9" x14ac:dyDescent="0.3">
      <c r="A28" t="s">
        <v>280</v>
      </c>
      <c r="B28" t="s">
        <v>280</v>
      </c>
      <c r="C28" t="s">
        <v>514</v>
      </c>
      <c r="D28" t="s">
        <v>893</v>
      </c>
      <c r="G28" t="s">
        <v>1066</v>
      </c>
      <c r="H28" t="s">
        <v>1066</v>
      </c>
      <c r="I28" t="s">
        <v>1066</v>
      </c>
    </row>
    <row r="29" spans="1:9" x14ac:dyDescent="0.3">
      <c r="A29" t="s">
        <v>280</v>
      </c>
      <c r="B29" t="s">
        <v>280</v>
      </c>
      <c r="C29" t="s">
        <v>514</v>
      </c>
      <c r="D29" t="s">
        <v>882</v>
      </c>
      <c r="G29" t="s">
        <v>1066</v>
      </c>
      <c r="H29" t="s">
        <v>1066</v>
      </c>
      <c r="I29" t="s">
        <v>1066</v>
      </c>
    </row>
    <row r="30" spans="1:9" x14ac:dyDescent="0.3">
      <c r="A30" t="s">
        <v>280</v>
      </c>
      <c r="B30" t="s">
        <v>280</v>
      </c>
      <c r="C30" t="s">
        <v>514</v>
      </c>
      <c r="D30" t="s">
        <v>892</v>
      </c>
      <c r="G30" t="s">
        <v>1066</v>
      </c>
      <c r="H30" t="s">
        <v>1066</v>
      </c>
      <c r="I30" t="s">
        <v>1066</v>
      </c>
    </row>
    <row r="31" spans="1:9" x14ac:dyDescent="0.3">
      <c r="A31" t="s">
        <v>280</v>
      </c>
      <c r="B31" t="s">
        <v>280</v>
      </c>
      <c r="C31" t="s">
        <v>514</v>
      </c>
      <c r="D31" t="s">
        <v>896</v>
      </c>
      <c r="G31" t="s">
        <v>1066</v>
      </c>
      <c r="H31" t="s">
        <v>1066</v>
      </c>
      <c r="I31" t="s">
        <v>1066</v>
      </c>
    </row>
    <row r="32" spans="1:9" x14ac:dyDescent="0.3">
      <c r="A32" t="s">
        <v>280</v>
      </c>
      <c r="B32" t="s">
        <v>280</v>
      </c>
      <c r="C32" t="s">
        <v>514</v>
      </c>
      <c r="D32" t="s">
        <v>884</v>
      </c>
      <c r="E32" t="s">
        <v>1708</v>
      </c>
      <c r="F32" t="s">
        <v>1707</v>
      </c>
      <c r="G32" t="s">
        <v>1706</v>
      </c>
      <c r="H32" t="s">
        <v>1705</v>
      </c>
      <c r="I32" t="s">
        <v>148</v>
      </c>
    </row>
    <row r="33" spans="1:9" x14ac:dyDescent="0.3">
      <c r="A33" t="s">
        <v>280</v>
      </c>
      <c r="B33" t="s">
        <v>280</v>
      </c>
      <c r="C33" t="s">
        <v>514</v>
      </c>
      <c r="D33" t="s">
        <v>884</v>
      </c>
      <c r="E33" t="s">
        <v>1704</v>
      </c>
      <c r="F33" t="s">
        <v>1704</v>
      </c>
      <c r="G33" t="s">
        <v>1703</v>
      </c>
      <c r="H33" t="s">
        <v>1702</v>
      </c>
      <c r="I33" t="s">
        <v>150</v>
      </c>
    </row>
    <row r="34" spans="1:9" x14ac:dyDescent="0.3">
      <c r="A34" t="s">
        <v>280</v>
      </c>
      <c r="B34" t="s">
        <v>280</v>
      </c>
      <c r="C34" t="s">
        <v>514</v>
      </c>
      <c r="D34" t="s">
        <v>875</v>
      </c>
      <c r="G34" t="s">
        <v>1066</v>
      </c>
      <c r="H34" t="s">
        <v>1066</v>
      </c>
      <c r="I34" t="s">
        <v>1066</v>
      </c>
    </row>
    <row r="35" spans="1:9" x14ac:dyDescent="0.3">
      <c r="A35" t="s">
        <v>280</v>
      </c>
      <c r="B35" t="s">
        <v>280</v>
      </c>
      <c r="C35" t="s">
        <v>514</v>
      </c>
      <c r="D35" t="s">
        <v>889</v>
      </c>
      <c r="G35" t="s">
        <v>1066</v>
      </c>
      <c r="H35" t="s">
        <v>1066</v>
      </c>
      <c r="I35" t="s">
        <v>1066</v>
      </c>
    </row>
    <row r="36" spans="1:9" x14ac:dyDescent="0.3">
      <c r="A36" t="s">
        <v>280</v>
      </c>
      <c r="B36" t="s">
        <v>280</v>
      </c>
      <c r="C36" t="s">
        <v>514</v>
      </c>
      <c r="D36" t="s">
        <v>881</v>
      </c>
      <c r="E36" t="s">
        <v>1701</v>
      </c>
      <c r="F36" t="s">
        <v>1700</v>
      </c>
      <c r="G36" t="s">
        <v>1699</v>
      </c>
      <c r="H36" t="s">
        <v>1692</v>
      </c>
      <c r="I36" t="s">
        <v>150</v>
      </c>
    </row>
    <row r="37" spans="1:9" x14ac:dyDescent="0.3">
      <c r="A37" t="s">
        <v>280</v>
      </c>
      <c r="B37" t="s">
        <v>280</v>
      </c>
      <c r="C37" t="s">
        <v>514</v>
      </c>
      <c r="D37" t="s">
        <v>881</v>
      </c>
      <c r="E37" t="s">
        <v>1698</v>
      </c>
      <c r="F37" t="s">
        <v>1697</v>
      </c>
      <c r="G37" t="s">
        <v>1088</v>
      </c>
      <c r="H37" t="s">
        <v>1696</v>
      </c>
      <c r="I37" t="s">
        <v>149</v>
      </c>
    </row>
    <row r="38" spans="1:9" x14ac:dyDescent="0.3">
      <c r="A38" t="s">
        <v>280</v>
      </c>
      <c r="B38" t="s">
        <v>280</v>
      </c>
      <c r="C38" t="s">
        <v>514</v>
      </c>
      <c r="D38" t="s">
        <v>898</v>
      </c>
      <c r="G38" t="s">
        <v>1066</v>
      </c>
      <c r="H38" t="s">
        <v>1066</v>
      </c>
      <c r="I38" t="s">
        <v>1066</v>
      </c>
    </row>
    <row r="39" spans="1:9" x14ac:dyDescent="0.3">
      <c r="A39" t="s">
        <v>280</v>
      </c>
      <c r="B39" t="s">
        <v>280</v>
      </c>
      <c r="C39" t="s">
        <v>514</v>
      </c>
      <c r="D39" t="s">
        <v>880</v>
      </c>
      <c r="G39" t="s">
        <v>1066</v>
      </c>
      <c r="H39" t="s">
        <v>1066</v>
      </c>
      <c r="I39" t="s">
        <v>1066</v>
      </c>
    </row>
    <row r="40" spans="1:9" x14ac:dyDescent="0.3">
      <c r="A40" t="s">
        <v>280</v>
      </c>
      <c r="B40" t="s">
        <v>280</v>
      </c>
      <c r="C40" t="s">
        <v>514</v>
      </c>
      <c r="D40" t="s">
        <v>885</v>
      </c>
      <c r="E40" t="s">
        <v>1695</v>
      </c>
      <c r="F40" t="s">
        <v>1694</v>
      </c>
      <c r="G40" t="s">
        <v>1442</v>
      </c>
      <c r="H40" t="s">
        <v>1692</v>
      </c>
      <c r="I40" t="s">
        <v>150</v>
      </c>
    </row>
    <row r="41" spans="1:9" x14ac:dyDescent="0.3">
      <c r="A41" t="s">
        <v>280</v>
      </c>
      <c r="B41" t="s">
        <v>280</v>
      </c>
      <c r="C41" t="s">
        <v>514</v>
      </c>
      <c r="D41" t="s">
        <v>886</v>
      </c>
      <c r="E41" t="s">
        <v>1695</v>
      </c>
      <c r="F41" t="s">
        <v>1694</v>
      </c>
      <c r="G41" t="s">
        <v>1693</v>
      </c>
      <c r="H41" t="s">
        <v>1692</v>
      </c>
      <c r="I41" t="s">
        <v>150</v>
      </c>
    </row>
    <row r="42" spans="1:9" x14ac:dyDescent="0.3">
      <c r="A42" t="s">
        <v>280</v>
      </c>
      <c r="B42" t="s">
        <v>280</v>
      </c>
      <c r="C42" t="s">
        <v>514</v>
      </c>
      <c r="D42" t="s">
        <v>886</v>
      </c>
      <c r="E42" t="s">
        <v>1691</v>
      </c>
      <c r="F42" t="s">
        <v>1690</v>
      </c>
      <c r="G42" t="s">
        <v>1689</v>
      </c>
      <c r="H42" t="s">
        <v>1688</v>
      </c>
      <c r="I42" t="s">
        <v>25</v>
      </c>
    </row>
    <row r="43" spans="1:9" x14ac:dyDescent="0.3">
      <c r="A43" t="s">
        <v>280</v>
      </c>
      <c r="B43" t="s">
        <v>280</v>
      </c>
      <c r="C43" t="s">
        <v>514</v>
      </c>
      <c r="D43" t="s">
        <v>888</v>
      </c>
      <c r="G43" t="s">
        <v>1066</v>
      </c>
      <c r="H43" t="s">
        <v>1066</v>
      </c>
      <c r="I43" t="s">
        <v>1066</v>
      </c>
    </row>
    <row r="44" spans="1:9" x14ac:dyDescent="0.3">
      <c r="A44" t="s">
        <v>281</v>
      </c>
      <c r="B44" t="s">
        <v>281</v>
      </c>
      <c r="C44" t="s">
        <v>54</v>
      </c>
      <c r="D44" t="s">
        <v>530</v>
      </c>
      <c r="E44" t="s">
        <v>1687</v>
      </c>
      <c r="F44" t="s">
        <v>1686</v>
      </c>
      <c r="G44" t="s">
        <v>1088</v>
      </c>
      <c r="H44" t="s">
        <v>1685</v>
      </c>
      <c r="I44" t="s">
        <v>149</v>
      </c>
    </row>
    <row r="45" spans="1:9" x14ac:dyDescent="0.3">
      <c r="A45" t="s">
        <v>281</v>
      </c>
      <c r="B45" t="s">
        <v>281</v>
      </c>
      <c r="C45" t="s">
        <v>54</v>
      </c>
      <c r="D45" t="s">
        <v>530</v>
      </c>
      <c r="E45" t="s">
        <v>1684</v>
      </c>
      <c r="F45" t="s">
        <v>1684</v>
      </c>
      <c r="G45" t="s">
        <v>1631</v>
      </c>
      <c r="H45" t="s">
        <v>1683</v>
      </c>
      <c r="I45" t="s">
        <v>148</v>
      </c>
    </row>
    <row r="46" spans="1:9" x14ac:dyDescent="0.3">
      <c r="A46" t="s">
        <v>281</v>
      </c>
      <c r="B46" t="s">
        <v>281</v>
      </c>
      <c r="C46" t="s">
        <v>54</v>
      </c>
      <c r="D46" t="s">
        <v>530</v>
      </c>
      <c r="E46" t="s">
        <v>1682</v>
      </c>
      <c r="F46" t="s">
        <v>1682</v>
      </c>
      <c r="G46" t="s">
        <v>1631</v>
      </c>
      <c r="H46" t="s">
        <v>1681</v>
      </c>
      <c r="I46" t="s">
        <v>148</v>
      </c>
    </row>
    <row r="47" spans="1:9" x14ac:dyDescent="0.3">
      <c r="A47" t="s">
        <v>281</v>
      </c>
      <c r="B47" t="s">
        <v>281</v>
      </c>
      <c r="C47" t="s">
        <v>54</v>
      </c>
      <c r="D47" t="s">
        <v>530</v>
      </c>
      <c r="E47" t="s">
        <v>1680</v>
      </c>
      <c r="F47" t="s">
        <v>1680</v>
      </c>
      <c r="G47" t="s">
        <v>1679</v>
      </c>
      <c r="H47" t="s">
        <v>1678</v>
      </c>
      <c r="I47" t="s">
        <v>148</v>
      </c>
    </row>
    <row r="48" spans="1:9" x14ac:dyDescent="0.3">
      <c r="A48" t="s">
        <v>281</v>
      </c>
      <c r="B48" t="s">
        <v>281</v>
      </c>
      <c r="C48" t="s">
        <v>54</v>
      </c>
      <c r="D48" t="s">
        <v>530</v>
      </c>
      <c r="E48" t="s">
        <v>1677</v>
      </c>
      <c r="F48" t="s">
        <v>1677</v>
      </c>
      <c r="G48" t="s">
        <v>1088</v>
      </c>
      <c r="H48" t="s">
        <v>1676</v>
      </c>
      <c r="I48" t="s">
        <v>148</v>
      </c>
    </row>
    <row r="49" spans="1:9" x14ac:dyDescent="0.3">
      <c r="A49" t="s">
        <v>281</v>
      </c>
      <c r="B49" t="s">
        <v>281</v>
      </c>
      <c r="C49" t="s">
        <v>54</v>
      </c>
      <c r="D49" t="s">
        <v>530</v>
      </c>
      <c r="E49" t="s">
        <v>1675</v>
      </c>
      <c r="F49" t="s">
        <v>1674</v>
      </c>
      <c r="G49" t="s">
        <v>1673</v>
      </c>
      <c r="H49" t="s">
        <v>1672</v>
      </c>
      <c r="I49" t="s">
        <v>148</v>
      </c>
    </row>
    <row r="50" spans="1:9" x14ac:dyDescent="0.3">
      <c r="A50" t="s">
        <v>281</v>
      </c>
      <c r="B50" t="s">
        <v>281</v>
      </c>
      <c r="C50" t="s">
        <v>54</v>
      </c>
      <c r="D50" t="s">
        <v>530</v>
      </c>
      <c r="E50" t="s">
        <v>1671</v>
      </c>
      <c r="F50" t="s">
        <v>1670</v>
      </c>
      <c r="G50" t="s">
        <v>1669</v>
      </c>
      <c r="H50" t="s">
        <v>1668</v>
      </c>
      <c r="I50" t="s">
        <v>148</v>
      </c>
    </row>
    <row r="51" spans="1:9" x14ac:dyDescent="0.3">
      <c r="A51" t="s">
        <v>281</v>
      </c>
      <c r="B51" t="s">
        <v>281</v>
      </c>
      <c r="C51" t="s">
        <v>54</v>
      </c>
      <c r="D51" t="s">
        <v>530</v>
      </c>
      <c r="E51" t="s">
        <v>1667</v>
      </c>
      <c r="F51" t="s">
        <v>1667</v>
      </c>
      <c r="G51" t="s">
        <v>1666</v>
      </c>
      <c r="H51" t="s">
        <v>1665</v>
      </c>
      <c r="I51" t="s">
        <v>152</v>
      </c>
    </row>
    <row r="52" spans="1:9" x14ac:dyDescent="0.3">
      <c r="A52" t="s">
        <v>281</v>
      </c>
      <c r="B52" t="s">
        <v>281</v>
      </c>
      <c r="C52" t="s">
        <v>54</v>
      </c>
      <c r="D52" t="s">
        <v>530</v>
      </c>
      <c r="E52" t="s">
        <v>1664</v>
      </c>
      <c r="F52" t="s">
        <v>1663</v>
      </c>
      <c r="G52" t="s">
        <v>1662</v>
      </c>
      <c r="H52" t="s">
        <v>1661</v>
      </c>
      <c r="I52" t="s">
        <v>148</v>
      </c>
    </row>
    <row r="53" spans="1:9" x14ac:dyDescent="0.3">
      <c r="A53" t="s">
        <v>281</v>
      </c>
      <c r="B53" t="s">
        <v>281</v>
      </c>
      <c r="C53" t="s">
        <v>54</v>
      </c>
      <c r="D53" t="s">
        <v>530</v>
      </c>
      <c r="E53" t="s">
        <v>1660</v>
      </c>
      <c r="F53" t="s">
        <v>1659</v>
      </c>
      <c r="G53" t="s">
        <v>1658</v>
      </c>
      <c r="H53" t="s">
        <v>1657</v>
      </c>
      <c r="I53" t="s">
        <v>148</v>
      </c>
    </row>
    <row r="54" spans="1:9" x14ac:dyDescent="0.3">
      <c r="A54" t="s">
        <v>281</v>
      </c>
      <c r="B54" t="s">
        <v>281</v>
      </c>
      <c r="C54" t="s">
        <v>54</v>
      </c>
      <c r="D54" t="s">
        <v>910</v>
      </c>
      <c r="E54" t="s">
        <v>1656</v>
      </c>
      <c r="F54" t="s">
        <v>1655</v>
      </c>
      <c r="G54" t="s">
        <v>1631</v>
      </c>
      <c r="H54" t="s">
        <v>1654</v>
      </c>
      <c r="I54" t="s">
        <v>148</v>
      </c>
    </row>
    <row r="55" spans="1:9" x14ac:dyDescent="0.3">
      <c r="A55" t="s">
        <v>281</v>
      </c>
      <c r="B55" t="s">
        <v>281</v>
      </c>
      <c r="C55" t="s">
        <v>54</v>
      </c>
      <c r="D55" t="s">
        <v>910</v>
      </c>
      <c r="E55" t="s">
        <v>1653</v>
      </c>
      <c r="F55" t="s">
        <v>1652</v>
      </c>
      <c r="G55" t="s">
        <v>1631</v>
      </c>
      <c r="H55" t="s">
        <v>1634</v>
      </c>
      <c r="I55" t="s">
        <v>148</v>
      </c>
    </row>
    <row r="56" spans="1:9" x14ac:dyDescent="0.3">
      <c r="A56" t="s">
        <v>281</v>
      </c>
      <c r="B56" t="s">
        <v>281</v>
      </c>
      <c r="C56" t="s">
        <v>54</v>
      </c>
      <c r="D56" t="s">
        <v>910</v>
      </c>
      <c r="E56" t="s">
        <v>1629</v>
      </c>
      <c r="F56" t="s">
        <v>1628</v>
      </c>
      <c r="G56" t="s">
        <v>1651</v>
      </c>
      <c r="H56" t="s">
        <v>1626</v>
      </c>
      <c r="I56" t="s">
        <v>148</v>
      </c>
    </row>
    <row r="57" spans="1:9" x14ac:dyDescent="0.3">
      <c r="A57" t="s">
        <v>281</v>
      </c>
      <c r="B57" t="s">
        <v>281</v>
      </c>
      <c r="C57" t="s">
        <v>54</v>
      </c>
      <c r="D57" t="s">
        <v>910</v>
      </c>
      <c r="E57" t="s">
        <v>1650</v>
      </c>
      <c r="F57" t="s">
        <v>1649</v>
      </c>
      <c r="G57" t="s">
        <v>1648</v>
      </c>
      <c r="H57" t="s">
        <v>1647</v>
      </c>
      <c r="I57" t="s">
        <v>149</v>
      </c>
    </row>
    <row r="58" spans="1:9" x14ac:dyDescent="0.3">
      <c r="A58" t="s">
        <v>281</v>
      </c>
      <c r="B58" t="s">
        <v>281</v>
      </c>
      <c r="C58" t="s">
        <v>54</v>
      </c>
      <c r="D58" t="s">
        <v>910</v>
      </c>
      <c r="E58" t="s">
        <v>1646</v>
      </c>
      <c r="F58" t="s">
        <v>1645</v>
      </c>
      <c r="G58" t="s">
        <v>1644</v>
      </c>
      <c r="H58" t="s">
        <v>1643</v>
      </c>
      <c r="I58" t="s">
        <v>148</v>
      </c>
    </row>
    <row r="59" spans="1:9" x14ac:dyDescent="0.3">
      <c r="A59" t="s">
        <v>281</v>
      </c>
      <c r="B59" t="s">
        <v>281</v>
      </c>
      <c r="C59" t="s">
        <v>54</v>
      </c>
      <c r="D59" t="s">
        <v>910</v>
      </c>
      <c r="E59" t="s">
        <v>1642</v>
      </c>
      <c r="F59" t="s">
        <v>1641</v>
      </c>
      <c r="G59" t="s">
        <v>1624</v>
      </c>
      <c r="H59" t="s">
        <v>1640</v>
      </c>
      <c r="I59" t="s">
        <v>148</v>
      </c>
    </row>
    <row r="60" spans="1:9" x14ac:dyDescent="0.3">
      <c r="A60" t="s">
        <v>281</v>
      </c>
      <c r="B60" t="s">
        <v>281</v>
      </c>
      <c r="C60" t="s">
        <v>54</v>
      </c>
      <c r="D60" t="s">
        <v>910</v>
      </c>
      <c r="E60" t="s">
        <v>1639</v>
      </c>
      <c r="F60" t="s">
        <v>1638</v>
      </c>
      <c r="G60" t="s">
        <v>1616</v>
      </c>
      <c r="H60" t="s">
        <v>1615</v>
      </c>
      <c r="I60" t="s">
        <v>148</v>
      </c>
    </row>
    <row r="61" spans="1:9" x14ac:dyDescent="0.3">
      <c r="A61" t="s">
        <v>281</v>
      </c>
      <c r="B61" t="s">
        <v>281</v>
      </c>
      <c r="C61" t="s">
        <v>54</v>
      </c>
      <c r="D61" t="s">
        <v>910</v>
      </c>
      <c r="E61" t="s">
        <v>1614</v>
      </c>
      <c r="F61" t="s">
        <v>1614</v>
      </c>
      <c r="G61" t="s">
        <v>1442</v>
      </c>
      <c r="H61" t="s">
        <v>1637</v>
      </c>
      <c r="I61" t="s">
        <v>148</v>
      </c>
    </row>
    <row r="62" spans="1:9" x14ac:dyDescent="0.3">
      <c r="A62" t="s">
        <v>281</v>
      </c>
      <c r="B62" t="s">
        <v>281</v>
      </c>
      <c r="C62" t="s">
        <v>54</v>
      </c>
      <c r="D62" t="s">
        <v>911</v>
      </c>
      <c r="E62" t="s">
        <v>1636</v>
      </c>
      <c r="F62" t="s">
        <v>1635</v>
      </c>
      <c r="G62" t="s">
        <v>1631</v>
      </c>
      <c r="H62" t="s">
        <v>1634</v>
      </c>
      <c r="I62" t="s">
        <v>148</v>
      </c>
    </row>
    <row r="63" spans="1:9" x14ac:dyDescent="0.3">
      <c r="A63" t="s">
        <v>281</v>
      </c>
      <c r="B63" t="s">
        <v>281</v>
      </c>
      <c r="C63" t="s">
        <v>54</v>
      </c>
      <c r="D63" t="s">
        <v>911</v>
      </c>
      <c r="E63" t="s">
        <v>1633</v>
      </c>
      <c r="F63" t="s">
        <v>1632</v>
      </c>
      <c r="G63" t="s">
        <v>1631</v>
      </c>
      <c r="H63" t="s">
        <v>1630</v>
      </c>
      <c r="I63" t="s">
        <v>148</v>
      </c>
    </row>
    <row r="64" spans="1:9" x14ac:dyDescent="0.3">
      <c r="A64" t="s">
        <v>281</v>
      </c>
      <c r="B64" t="s">
        <v>281</v>
      </c>
      <c r="C64" t="s">
        <v>54</v>
      </c>
      <c r="D64" t="s">
        <v>911</v>
      </c>
      <c r="E64" t="s">
        <v>1629</v>
      </c>
      <c r="F64" t="s">
        <v>1628</v>
      </c>
      <c r="G64" t="s">
        <v>1627</v>
      </c>
      <c r="H64" t="s">
        <v>1626</v>
      </c>
      <c r="I64" t="s">
        <v>148</v>
      </c>
    </row>
    <row r="65" spans="1:9" x14ac:dyDescent="0.3">
      <c r="A65" t="s">
        <v>281</v>
      </c>
      <c r="B65" t="s">
        <v>281</v>
      </c>
      <c r="C65" t="s">
        <v>54</v>
      </c>
      <c r="D65" t="s">
        <v>911</v>
      </c>
      <c r="E65" t="s">
        <v>1625</v>
      </c>
      <c r="F65" t="s">
        <v>1625</v>
      </c>
      <c r="G65" t="s">
        <v>1624</v>
      </c>
      <c r="H65" t="s">
        <v>1623</v>
      </c>
      <c r="I65" t="s">
        <v>149</v>
      </c>
    </row>
    <row r="66" spans="1:9" x14ac:dyDescent="0.3">
      <c r="A66" t="s">
        <v>281</v>
      </c>
      <c r="B66" t="s">
        <v>281</v>
      </c>
      <c r="C66" t="s">
        <v>54</v>
      </c>
      <c r="D66" t="s">
        <v>911</v>
      </c>
      <c r="E66" t="s">
        <v>1622</v>
      </c>
      <c r="F66" t="s">
        <v>1621</v>
      </c>
      <c r="G66" t="s">
        <v>1620</v>
      </c>
      <c r="H66" t="s">
        <v>1619</v>
      </c>
      <c r="I66" t="s">
        <v>150</v>
      </c>
    </row>
    <row r="67" spans="1:9" x14ac:dyDescent="0.3">
      <c r="A67" t="s">
        <v>281</v>
      </c>
      <c r="B67" t="s">
        <v>281</v>
      </c>
      <c r="C67" t="s">
        <v>54</v>
      </c>
      <c r="D67" t="s">
        <v>911</v>
      </c>
      <c r="E67" t="s">
        <v>1618</v>
      </c>
      <c r="F67" t="s">
        <v>1617</v>
      </c>
      <c r="G67" t="s">
        <v>1616</v>
      </c>
      <c r="H67" t="s">
        <v>1615</v>
      </c>
      <c r="I67" t="s">
        <v>148</v>
      </c>
    </row>
    <row r="68" spans="1:9" x14ac:dyDescent="0.3">
      <c r="A68" t="s">
        <v>281</v>
      </c>
      <c r="B68" t="s">
        <v>281</v>
      </c>
      <c r="C68" t="s">
        <v>54</v>
      </c>
      <c r="D68" t="s">
        <v>911</v>
      </c>
      <c r="E68" t="s">
        <v>1614</v>
      </c>
      <c r="F68" t="s">
        <v>1614</v>
      </c>
      <c r="G68" t="s">
        <v>1442</v>
      </c>
      <c r="H68" t="s">
        <v>1613</v>
      </c>
      <c r="I68" t="s">
        <v>148</v>
      </c>
    </row>
    <row r="69" spans="1:9" x14ac:dyDescent="0.3">
      <c r="A69" t="s">
        <v>281</v>
      </c>
      <c r="B69" t="s">
        <v>281</v>
      </c>
      <c r="C69" t="s">
        <v>54</v>
      </c>
      <c r="D69" t="s">
        <v>912</v>
      </c>
      <c r="G69" t="s">
        <v>1066</v>
      </c>
      <c r="H69" t="s">
        <v>1066</v>
      </c>
      <c r="I69" t="s">
        <v>1066</v>
      </c>
    </row>
    <row r="70" spans="1:9" x14ac:dyDescent="0.3">
      <c r="A70" t="s">
        <v>281</v>
      </c>
      <c r="B70" t="s">
        <v>281</v>
      </c>
      <c r="C70" t="s">
        <v>54</v>
      </c>
      <c r="D70" t="s">
        <v>905</v>
      </c>
      <c r="G70" t="s">
        <v>1066</v>
      </c>
      <c r="H70" t="s">
        <v>1066</v>
      </c>
      <c r="I70" t="s">
        <v>1066</v>
      </c>
    </row>
    <row r="71" spans="1:9" x14ac:dyDescent="0.3">
      <c r="A71" t="s">
        <v>281</v>
      </c>
      <c r="B71" t="s">
        <v>281</v>
      </c>
      <c r="C71" t="s">
        <v>54</v>
      </c>
      <c r="D71" t="s">
        <v>901</v>
      </c>
      <c r="G71" t="s">
        <v>1066</v>
      </c>
      <c r="H71" t="s">
        <v>1066</v>
      </c>
      <c r="I71" t="s">
        <v>1066</v>
      </c>
    </row>
    <row r="72" spans="1:9" x14ac:dyDescent="0.3">
      <c r="A72" t="s">
        <v>281</v>
      </c>
      <c r="B72" t="s">
        <v>281</v>
      </c>
      <c r="C72" t="s">
        <v>54</v>
      </c>
      <c r="D72" t="s">
        <v>903</v>
      </c>
      <c r="G72" t="s">
        <v>1066</v>
      </c>
      <c r="H72" t="s">
        <v>1066</v>
      </c>
      <c r="I72" t="s">
        <v>1066</v>
      </c>
    </row>
    <row r="73" spans="1:9" x14ac:dyDescent="0.3">
      <c r="A73" t="s">
        <v>281</v>
      </c>
      <c r="B73" t="s">
        <v>281</v>
      </c>
      <c r="C73" t="s">
        <v>54</v>
      </c>
      <c r="D73" t="s">
        <v>913</v>
      </c>
      <c r="G73" t="s">
        <v>1066</v>
      </c>
      <c r="H73" t="s">
        <v>1066</v>
      </c>
      <c r="I73" t="s">
        <v>1066</v>
      </c>
    </row>
    <row r="74" spans="1:9" x14ac:dyDescent="0.3">
      <c r="A74" t="s">
        <v>281</v>
      </c>
      <c r="B74" t="s">
        <v>281</v>
      </c>
      <c r="C74" t="s">
        <v>54</v>
      </c>
      <c r="D74" t="s">
        <v>906</v>
      </c>
      <c r="G74" t="s">
        <v>1066</v>
      </c>
      <c r="H74" t="s">
        <v>1066</v>
      </c>
      <c r="I74" t="s">
        <v>1066</v>
      </c>
    </row>
    <row r="75" spans="1:9" x14ac:dyDescent="0.3">
      <c r="A75" t="s">
        <v>281</v>
      </c>
      <c r="B75" t="s">
        <v>281</v>
      </c>
      <c r="C75" t="s">
        <v>54</v>
      </c>
      <c r="D75" t="s">
        <v>907</v>
      </c>
      <c r="G75" t="s">
        <v>1066</v>
      </c>
      <c r="H75" t="s">
        <v>1066</v>
      </c>
      <c r="I75" t="s">
        <v>1066</v>
      </c>
    </row>
    <row r="76" spans="1:9" x14ac:dyDescent="0.3">
      <c r="A76" t="s">
        <v>281</v>
      </c>
      <c r="B76" t="s">
        <v>281</v>
      </c>
      <c r="C76" t="s">
        <v>54</v>
      </c>
      <c r="D76" t="s">
        <v>909</v>
      </c>
      <c r="G76" t="s">
        <v>1066</v>
      </c>
      <c r="H76" t="s">
        <v>1066</v>
      </c>
      <c r="I76" t="s">
        <v>1066</v>
      </c>
    </row>
    <row r="77" spans="1:9" x14ac:dyDescent="0.3">
      <c r="A77" t="s">
        <v>281</v>
      </c>
      <c r="B77" t="s">
        <v>281</v>
      </c>
      <c r="C77" t="s">
        <v>54</v>
      </c>
      <c r="D77" t="s">
        <v>902</v>
      </c>
      <c r="G77" t="s">
        <v>1066</v>
      </c>
      <c r="H77" t="s">
        <v>1066</v>
      </c>
      <c r="I77" t="s">
        <v>1066</v>
      </c>
    </row>
    <row r="78" spans="1:9" x14ac:dyDescent="0.3">
      <c r="A78" t="s">
        <v>281</v>
      </c>
      <c r="B78" t="s">
        <v>281</v>
      </c>
      <c r="C78" t="s">
        <v>54</v>
      </c>
      <c r="D78" t="s">
        <v>908</v>
      </c>
      <c r="G78" t="s">
        <v>1066</v>
      </c>
      <c r="H78" t="s">
        <v>1066</v>
      </c>
      <c r="I78" t="s">
        <v>1066</v>
      </c>
    </row>
    <row r="79" spans="1:9" x14ac:dyDescent="0.3">
      <c r="A79" t="s">
        <v>281</v>
      </c>
      <c r="B79" t="s">
        <v>281</v>
      </c>
      <c r="C79" t="s">
        <v>54</v>
      </c>
      <c r="D79" t="s">
        <v>904</v>
      </c>
      <c r="G79" t="s">
        <v>1066</v>
      </c>
      <c r="H79" t="s">
        <v>1066</v>
      </c>
      <c r="I79" t="s">
        <v>1066</v>
      </c>
    </row>
    <row r="80" spans="1:9" x14ac:dyDescent="0.3">
      <c r="A80" t="s">
        <v>277</v>
      </c>
      <c r="B80" t="s">
        <v>277</v>
      </c>
      <c r="C80" t="s">
        <v>914</v>
      </c>
      <c r="D80" t="s">
        <v>922</v>
      </c>
      <c r="G80" t="s">
        <v>1066</v>
      </c>
      <c r="H80" t="s">
        <v>1066</v>
      </c>
      <c r="I80" t="s">
        <v>1066</v>
      </c>
    </row>
    <row r="81" spans="1:9" x14ac:dyDescent="0.3">
      <c r="A81" t="s">
        <v>277</v>
      </c>
      <c r="B81" t="s">
        <v>277</v>
      </c>
      <c r="C81" t="s">
        <v>914</v>
      </c>
      <c r="D81" t="s">
        <v>925</v>
      </c>
      <c r="G81" t="s">
        <v>1066</v>
      </c>
      <c r="H81" t="s">
        <v>1066</v>
      </c>
      <c r="I81" t="s">
        <v>1066</v>
      </c>
    </row>
    <row r="82" spans="1:9" x14ac:dyDescent="0.3">
      <c r="A82" t="s">
        <v>277</v>
      </c>
      <c r="B82" t="s">
        <v>277</v>
      </c>
      <c r="C82" t="s">
        <v>914</v>
      </c>
      <c r="D82" t="s">
        <v>918</v>
      </c>
      <c r="G82" t="s">
        <v>1066</v>
      </c>
      <c r="H82" t="s">
        <v>1066</v>
      </c>
      <c r="I82" t="s">
        <v>1066</v>
      </c>
    </row>
    <row r="83" spans="1:9" x14ac:dyDescent="0.3">
      <c r="A83" t="s">
        <v>277</v>
      </c>
      <c r="B83" t="s">
        <v>277</v>
      </c>
      <c r="C83" t="s">
        <v>914</v>
      </c>
      <c r="D83" t="s">
        <v>915</v>
      </c>
      <c r="G83" t="s">
        <v>1066</v>
      </c>
      <c r="H83" t="s">
        <v>1066</v>
      </c>
      <c r="I83" t="s">
        <v>1066</v>
      </c>
    </row>
    <row r="84" spans="1:9" x14ac:dyDescent="0.3">
      <c r="A84" t="s">
        <v>277</v>
      </c>
      <c r="B84" t="s">
        <v>277</v>
      </c>
      <c r="C84" t="s">
        <v>914</v>
      </c>
      <c r="D84" t="s">
        <v>923</v>
      </c>
      <c r="G84" t="s">
        <v>1066</v>
      </c>
      <c r="H84" t="s">
        <v>1066</v>
      </c>
      <c r="I84" t="s">
        <v>1066</v>
      </c>
    </row>
    <row r="85" spans="1:9" x14ac:dyDescent="0.3">
      <c r="A85" t="s">
        <v>277</v>
      </c>
      <c r="B85" t="s">
        <v>277</v>
      </c>
      <c r="C85" t="s">
        <v>914</v>
      </c>
      <c r="D85" t="s">
        <v>916</v>
      </c>
      <c r="E85" t="s">
        <v>1612</v>
      </c>
      <c r="F85" t="s">
        <v>1611</v>
      </c>
      <c r="G85" t="s">
        <v>1610</v>
      </c>
      <c r="H85" t="s">
        <v>1609</v>
      </c>
      <c r="I85" t="s">
        <v>148</v>
      </c>
    </row>
    <row r="86" spans="1:9" x14ac:dyDescent="0.3">
      <c r="A86" t="s">
        <v>277</v>
      </c>
      <c r="B86" t="s">
        <v>277</v>
      </c>
      <c r="C86" t="s">
        <v>914</v>
      </c>
      <c r="D86" t="s">
        <v>916</v>
      </c>
      <c r="E86" t="s">
        <v>1608</v>
      </c>
      <c r="F86" t="s">
        <v>1607</v>
      </c>
      <c r="G86" t="s">
        <v>1117</v>
      </c>
      <c r="H86" t="s">
        <v>1606</v>
      </c>
      <c r="I86" t="s">
        <v>148</v>
      </c>
    </row>
    <row r="87" spans="1:9" x14ac:dyDescent="0.3">
      <c r="A87" t="s">
        <v>277</v>
      </c>
      <c r="B87" t="s">
        <v>277</v>
      </c>
      <c r="C87" t="s">
        <v>914</v>
      </c>
      <c r="D87" t="s">
        <v>916</v>
      </c>
      <c r="E87" t="s">
        <v>1258</v>
      </c>
      <c r="F87" t="s">
        <v>1605</v>
      </c>
      <c r="G87" t="s">
        <v>1162</v>
      </c>
      <c r="H87" t="s">
        <v>1604</v>
      </c>
      <c r="I87" t="s">
        <v>149</v>
      </c>
    </row>
    <row r="88" spans="1:9" x14ac:dyDescent="0.3">
      <c r="A88" t="s">
        <v>277</v>
      </c>
      <c r="B88" t="s">
        <v>277</v>
      </c>
      <c r="C88" t="s">
        <v>914</v>
      </c>
      <c r="D88" t="s">
        <v>919</v>
      </c>
      <c r="G88" t="s">
        <v>1066</v>
      </c>
      <c r="H88" t="s">
        <v>1066</v>
      </c>
      <c r="I88" t="s">
        <v>1066</v>
      </c>
    </row>
    <row r="89" spans="1:9" x14ac:dyDescent="0.3">
      <c r="A89" t="s">
        <v>277</v>
      </c>
      <c r="B89" t="s">
        <v>277</v>
      </c>
      <c r="C89" t="s">
        <v>914</v>
      </c>
      <c r="D89" t="s">
        <v>917</v>
      </c>
      <c r="G89" t="s">
        <v>1066</v>
      </c>
      <c r="H89" t="s">
        <v>1066</v>
      </c>
      <c r="I89" t="s">
        <v>1066</v>
      </c>
    </row>
    <row r="90" spans="1:9" x14ac:dyDescent="0.3">
      <c r="A90" t="s">
        <v>277</v>
      </c>
      <c r="B90" t="s">
        <v>277</v>
      </c>
      <c r="C90" t="s">
        <v>914</v>
      </c>
      <c r="D90" t="s">
        <v>926</v>
      </c>
      <c r="G90" t="s">
        <v>1066</v>
      </c>
      <c r="H90" t="s">
        <v>1066</v>
      </c>
      <c r="I90" t="s">
        <v>1066</v>
      </c>
    </row>
    <row r="91" spans="1:9" x14ac:dyDescent="0.3">
      <c r="A91" t="s">
        <v>277</v>
      </c>
      <c r="B91" t="s">
        <v>277</v>
      </c>
      <c r="C91" t="s">
        <v>914</v>
      </c>
      <c r="D91" t="s">
        <v>920</v>
      </c>
      <c r="G91" t="s">
        <v>1066</v>
      </c>
      <c r="H91" t="s">
        <v>1066</v>
      </c>
      <c r="I91" t="s">
        <v>1066</v>
      </c>
    </row>
    <row r="92" spans="1:9" x14ac:dyDescent="0.3">
      <c r="A92" t="s">
        <v>277</v>
      </c>
      <c r="B92" t="s">
        <v>277</v>
      </c>
      <c r="C92" t="s">
        <v>914</v>
      </c>
      <c r="D92" t="s">
        <v>924</v>
      </c>
      <c r="G92" t="s">
        <v>1066</v>
      </c>
      <c r="H92" t="s">
        <v>1066</v>
      </c>
      <c r="I92" t="s">
        <v>1066</v>
      </c>
    </row>
    <row r="93" spans="1:9" x14ac:dyDescent="0.3">
      <c r="A93" t="s">
        <v>277</v>
      </c>
      <c r="B93" t="s">
        <v>277</v>
      </c>
      <c r="C93" t="s">
        <v>914</v>
      </c>
      <c r="D93" t="s">
        <v>921</v>
      </c>
      <c r="E93" t="s">
        <v>1599</v>
      </c>
      <c r="F93" t="s">
        <v>1603</v>
      </c>
      <c r="G93" t="s">
        <v>1554</v>
      </c>
      <c r="H93" t="s">
        <v>1597</v>
      </c>
      <c r="I93" t="s">
        <v>148</v>
      </c>
    </row>
    <row r="94" spans="1:9" x14ac:dyDescent="0.3">
      <c r="A94" t="s">
        <v>277</v>
      </c>
      <c r="B94" t="s">
        <v>277</v>
      </c>
      <c r="C94" t="s">
        <v>914</v>
      </c>
      <c r="D94" t="s">
        <v>921</v>
      </c>
      <c r="E94" t="s">
        <v>1277</v>
      </c>
      <c r="F94" t="s">
        <v>1602</v>
      </c>
      <c r="G94" t="s">
        <v>1601</v>
      </c>
      <c r="H94" t="s">
        <v>1600</v>
      </c>
      <c r="I94" t="s">
        <v>148</v>
      </c>
    </row>
    <row r="95" spans="1:9" x14ac:dyDescent="0.3">
      <c r="A95" t="s">
        <v>277</v>
      </c>
      <c r="B95" t="s">
        <v>277</v>
      </c>
      <c r="C95" t="s">
        <v>914</v>
      </c>
      <c r="D95" t="s">
        <v>921</v>
      </c>
      <c r="E95" t="s">
        <v>1599</v>
      </c>
      <c r="F95" t="s">
        <v>1599</v>
      </c>
      <c r="G95" t="s">
        <v>1598</v>
      </c>
      <c r="H95" t="s">
        <v>1597</v>
      </c>
      <c r="I95" t="s">
        <v>148</v>
      </c>
    </row>
    <row r="96" spans="1:9" x14ac:dyDescent="0.3">
      <c r="A96" t="s">
        <v>277</v>
      </c>
      <c r="B96" t="s">
        <v>277</v>
      </c>
      <c r="C96" t="s">
        <v>914</v>
      </c>
      <c r="D96" t="s">
        <v>927</v>
      </c>
      <c r="G96" t="s">
        <v>1066</v>
      </c>
      <c r="H96" t="s">
        <v>1066</v>
      </c>
      <c r="I96" t="s">
        <v>1066</v>
      </c>
    </row>
    <row r="97" spans="1:9" x14ac:dyDescent="0.3">
      <c r="A97" t="s">
        <v>277</v>
      </c>
      <c r="B97" t="s">
        <v>277</v>
      </c>
      <c r="C97" t="s">
        <v>914</v>
      </c>
      <c r="D97" t="s">
        <v>928</v>
      </c>
      <c r="G97" t="s">
        <v>1066</v>
      </c>
      <c r="H97" t="s">
        <v>1066</v>
      </c>
      <c r="I97" t="s">
        <v>1066</v>
      </c>
    </row>
    <row r="98" spans="1:9" x14ac:dyDescent="0.3">
      <c r="A98" t="s">
        <v>260</v>
      </c>
      <c r="B98" t="s">
        <v>260</v>
      </c>
      <c r="C98" t="s">
        <v>528</v>
      </c>
      <c r="D98" t="s">
        <v>929</v>
      </c>
      <c r="G98" t="s">
        <v>1066</v>
      </c>
      <c r="H98" t="s">
        <v>1066</v>
      </c>
      <c r="I98" t="s">
        <v>1066</v>
      </c>
    </row>
    <row r="99" spans="1:9" x14ac:dyDescent="0.3">
      <c r="A99" t="s">
        <v>260</v>
      </c>
      <c r="B99" t="s">
        <v>260</v>
      </c>
      <c r="C99" t="s">
        <v>183</v>
      </c>
      <c r="D99" t="s">
        <v>930</v>
      </c>
      <c r="G99" t="s">
        <v>1066</v>
      </c>
      <c r="H99" t="s">
        <v>1066</v>
      </c>
      <c r="I99" t="s">
        <v>1066</v>
      </c>
    </row>
    <row r="100" spans="1:9" x14ac:dyDescent="0.3">
      <c r="A100" t="s">
        <v>262</v>
      </c>
      <c r="B100" t="s">
        <v>262</v>
      </c>
      <c r="C100" t="s">
        <v>184</v>
      </c>
      <c r="D100" t="s">
        <v>932</v>
      </c>
      <c r="E100" t="s">
        <v>1595</v>
      </c>
      <c r="F100" t="s">
        <v>1596</v>
      </c>
      <c r="G100" t="s">
        <v>1555</v>
      </c>
      <c r="H100" t="s">
        <v>1589</v>
      </c>
      <c r="I100" t="s">
        <v>150</v>
      </c>
    </row>
    <row r="101" spans="1:9" x14ac:dyDescent="0.3">
      <c r="A101" t="s">
        <v>262</v>
      </c>
      <c r="B101" t="s">
        <v>262</v>
      </c>
      <c r="C101" t="s">
        <v>184</v>
      </c>
      <c r="D101" t="s">
        <v>932</v>
      </c>
      <c r="E101" t="s">
        <v>1595</v>
      </c>
      <c r="F101" t="s">
        <v>1594</v>
      </c>
      <c r="G101" t="s">
        <v>1593</v>
      </c>
      <c r="H101" t="s">
        <v>1592</v>
      </c>
      <c r="I101" t="s">
        <v>150</v>
      </c>
    </row>
    <row r="102" spans="1:9" x14ac:dyDescent="0.3">
      <c r="A102" t="s">
        <v>262</v>
      </c>
      <c r="B102" t="s">
        <v>262</v>
      </c>
      <c r="C102" t="s">
        <v>184</v>
      </c>
      <c r="D102" t="s">
        <v>932</v>
      </c>
      <c r="E102" t="s">
        <v>1585</v>
      </c>
      <c r="F102" t="s">
        <v>1591</v>
      </c>
      <c r="G102" t="s">
        <v>1590</v>
      </c>
      <c r="H102" t="s">
        <v>1589</v>
      </c>
      <c r="I102" t="s">
        <v>150</v>
      </c>
    </row>
    <row r="103" spans="1:9" x14ac:dyDescent="0.3">
      <c r="A103" t="s">
        <v>262</v>
      </c>
      <c r="B103" t="s">
        <v>262</v>
      </c>
      <c r="C103" t="s">
        <v>184</v>
      </c>
      <c r="D103" t="s">
        <v>932</v>
      </c>
      <c r="E103" t="s">
        <v>1588</v>
      </c>
      <c r="F103" t="s">
        <v>1588</v>
      </c>
      <c r="G103" t="s">
        <v>1587</v>
      </c>
      <c r="H103" t="s">
        <v>1586</v>
      </c>
      <c r="I103" t="s">
        <v>148</v>
      </c>
    </row>
    <row r="104" spans="1:9" x14ac:dyDescent="0.3">
      <c r="A104" t="s">
        <v>262</v>
      </c>
      <c r="B104" t="s">
        <v>262</v>
      </c>
      <c r="C104" t="s">
        <v>184</v>
      </c>
      <c r="D104" t="s">
        <v>934</v>
      </c>
      <c r="E104" t="s">
        <v>1585</v>
      </c>
      <c r="F104" t="s">
        <v>1584</v>
      </c>
      <c r="G104" t="s">
        <v>1583</v>
      </c>
      <c r="H104" t="s">
        <v>1582</v>
      </c>
      <c r="I104" t="s">
        <v>150</v>
      </c>
    </row>
    <row r="105" spans="1:9" x14ac:dyDescent="0.3">
      <c r="A105" t="s">
        <v>262</v>
      </c>
      <c r="B105" t="s">
        <v>262</v>
      </c>
      <c r="C105" t="s">
        <v>184</v>
      </c>
      <c r="D105" t="s">
        <v>931</v>
      </c>
      <c r="G105" t="s">
        <v>1066</v>
      </c>
      <c r="H105" t="s">
        <v>1066</v>
      </c>
      <c r="I105" t="s">
        <v>1066</v>
      </c>
    </row>
    <row r="106" spans="1:9" x14ac:dyDescent="0.3">
      <c r="A106" t="s">
        <v>262</v>
      </c>
      <c r="B106" t="s">
        <v>262</v>
      </c>
      <c r="C106" t="s">
        <v>184</v>
      </c>
      <c r="D106" t="s">
        <v>933</v>
      </c>
      <c r="G106" t="s">
        <v>1066</v>
      </c>
      <c r="H106" t="s">
        <v>1066</v>
      </c>
      <c r="I106" t="s">
        <v>1066</v>
      </c>
    </row>
    <row r="107" spans="1:9" x14ac:dyDescent="0.3">
      <c r="A107" t="s">
        <v>254</v>
      </c>
      <c r="B107" t="s">
        <v>254</v>
      </c>
      <c r="C107" t="s">
        <v>183</v>
      </c>
      <c r="D107" t="s">
        <v>940</v>
      </c>
      <c r="G107" t="s">
        <v>1066</v>
      </c>
      <c r="H107" t="s">
        <v>1066</v>
      </c>
      <c r="I107" t="s">
        <v>1066</v>
      </c>
    </row>
    <row r="108" spans="1:9" x14ac:dyDescent="0.3">
      <c r="A108" t="s">
        <v>254</v>
      </c>
      <c r="B108" t="s">
        <v>254</v>
      </c>
      <c r="C108" t="s">
        <v>937</v>
      </c>
      <c r="D108" t="s">
        <v>938</v>
      </c>
      <c r="G108" t="s">
        <v>1066</v>
      </c>
      <c r="H108" t="s">
        <v>1066</v>
      </c>
      <c r="I108" t="s">
        <v>1066</v>
      </c>
    </row>
    <row r="109" spans="1:9" x14ac:dyDescent="0.3">
      <c r="A109" t="s">
        <v>254</v>
      </c>
      <c r="B109" t="s">
        <v>254</v>
      </c>
      <c r="C109" t="s">
        <v>183</v>
      </c>
      <c r="D109" t="s">
        <v>941</v>
      </c>
      <c r="G109" t="s">
        <v>1066</v>
      </c>
      <c r="H109" t="s">
        <v>1066</v>
      </c>
      <c r="I109" t="s">
        <v>1066</v>
      </c>
    </row>
    <row r="110" spans="1:9" x14ac:dyDescent="0.3">
      <c r="A110" t="s">
        <v>254</v>
      </c>
      <c r="B110" t="s">
        <v>254</v>
      </c>
      <c r="C110" t="s">
        <v>935</v>
      </c>
      <c r="D110" t="s">
        <v>936</v>
      </c>
      <c r="E110" t="s">
        <v>1130</v>
      </c>
      <c r="F110" t="s">
        <v>1130</v>
      </c>
      <c r="G110" t="s">
        <v>1129</v>
      </c>
      <c r="H110" t="s">
        <v>1581</v>
      </c>
      <c r="I110" t="s">
        <v>150</v>
      </c>
    </row>
    <row r="111" spans="1:9" x14ac:dyDescent="0.3">
      <c r="A111" t="s">
        <v>254</v>
      </c>
      <c r="B111" t="s">
        <v>254</v>
      </c>
      <c r="C111" t="s">
        <v>935</v>
      </c>
      <c r="D111" t="s">
        <v>936</v>
      </c>
      <c r="E111" t="s">
        <v>1580</v>
      </c>
      <c r="F111" t="s">
        <v>1580</v>
      </c>
      <c r="G111" t="s">
        <v>1579</v>
      </c>
      <c r="H111" t="s">
        <v>1578</v>
      </c>
      <c r="I111" t="s">
        <v>148</v>
      </c>
    </row>
    <row r="112" spans="1:9" x14ac:dyDescent="0.3">
      <c r="A112" t="s">
        <v>254</v>
      </c>
      <c r="B112" t="s">
        <v>254</v>
      </c>
      <c r="C112" t="s">
        <v>185</v>
      </c>
      <c r="D112" t="s">
        <v>939</v>
      </c>
      <c r="G112" t="s">
        <v>1066</v>
      </c>
      <c r="H112" t="s">
        <v>1066</v>
      </c>
      <c r="I112" t="s">
        <v>1066</v>
      </c>
    </row>
    <row r="113" spans="1:9" x14ac:dyDescent="0.3">
      <c r="A113" t="s">
        <v>254</v>
      </c>
      <c r="B113" t="s">
        <v>254</v>
      </c>
      <c r="C113" t="s">
        <v>527</v>
      </c>
      <c r="D113" t="s">
        <v>944</v>
      </c>
      <c r="G113" t="s">
        <v>1066</v>
      </c>
      <c r="H113" t="s">
        <v>1066</v>
      </c>
      <c r="I113" t="s">
        <v>1066</v>
      </c>
    </row>
    <row r="114" spans="1:9" x14ac:dyDescent="0.3">
      <c r="A114" t="s">
        <v>254</v>
      </c>
      <c r="B114" t="s">
        <v>254</v>
      </c>
      <c r="C114" t="s">
        <v>513</v>
      </c>
      <c r="D114" t="s">
        <v>942</v>
      </c>
      <c r="E114" t="s">
        <v>1577</v>
      </c>
      <c r="F114" t="s">
        <v>1577</v>
      </c>
      <c r="G114" t="s">
        <v>1117</v>
      </c>
      <c r="H114" t="s">
        <v>1576</v>
      </c>
      <c r="I114" t="s">
        <v>148</v>
      </c>
    </row>
    <row r="115" spans="1:9" x14ac:dyDescent="0.3">
      <c r="A115" t="s">
        <v>254</v>
      </c>
      <c r="B115" t="s">
        <v>254</v>
      </c>
      <c r="C115" t="s">
        <v>513</v>
      </c>
      <c r="D115" t="s">
        <v>942</v>
      </c>
      <c r="E115" t="s">
        <v>1566</v>
      </c>
      <c r="F115" t="s">
        <v>1575</v>
      </c>
      <c r="G115" t="s">
        <v>1564</v>
      </c>
      <c r="H115" t="s">
        <v>1574</v>
      </c>
      <c r="I115" t="s">
        <v>149</v>
      </c>
    </row>
    <row r="116" spans="1:9" x14ac:dyDescent="0.3">
      <c r="A116" t="s">
        <v>254</v>
      </c>
      <c r="B116" t="s">
        <v>254</v>
      </c>
      <c r="C116" t="s">
        <v>513</v>
      </c>
      <c r="D116" t="s">
        <v>942</v>
      </c>
      <c r="E116" t="s">
        <v>1562</v>
      </c>
      <c r="F116" t="s">
        <v>1561</v>
      </c>
      <c r="G116" t="s">
        <v>1560</v>
      </c>
      <c r="H116" t="s">
        <v>1573</v>
      </c>
      <c r="I116" t="s">
        <v>150</v>
      </c>
    </row>
    <row r="117" spans="1:9" x14ac:dyDescent="0.3">
      <c r="A117" t="s">
        <v>254</v>
      </c>
      <c r="B117" t="s">
        <v>254</v>
      </c>
      <c r="C117" t="s">
        <v>513</v>
      </c>
      <c r="D117" t="s">
        <v>942</v>
      </c>
      <c r="E117" t="s">
        <v>1572</v>
      </c>
      <c r="F117" t="s">
        <v>1571</v>
      </c>
      <c r="G117" t="s">
        <v>1570</v>
      </c>
      <c r="H117" t="s">
        <v>1569</v>
      </c>
      <c r="I117" t="s">
        <v>148</v>
      </c>
    </row>
    <row r="118" spans="1:9" x14ac:dyDescent="0.3">
      <c r="A118" t="s">
        <v>254</v>
      </c>
      <c r="B118" t="s">
        <v>254</v>
      </c>
      <c r="C118" t="s">
        <v>513</v>
      </c>
      <c r="D118" t="s">
        <v>943</v>
      </c>
      <c r="E118" t="s">
        <v>1568</v>
      </c>
      <c r="F118" t="s">
        <v>1568</v>
      </c>
      <c r="G118" t="s">
        <v>1117</v>
      </c>
      <c r="H118" t="s">
        <v>1567</v>
      </c>
      <c r="I118" t="s">
        <v>148</v>
      </c>
    </row>
    <row r="119" spans="1:9" x14ac:dyDescent="0.3">
      <c r="A119" t="s">
        <v>254</v>
      </c>
      <c r="B119" t="s">
        <v>254</v>
      </c>
      <c r="C119" t="s">
        <v>513</v>
      </c>
      <c r="D119" t="s">
        <v>943</v>
      </c>
      <c r="E119" t="s">
        <v>1566</v>
      </c>
      <c r="F119" t="s">
        <v>1565</v>
      </c>
      <c r="G119" t="s">
        <v>1564</v>
      </c>
      <c r="H119" t="s">
        <v>1563</v>
      </c>
      <c r="I119" t="s">
        <v>149</v>
      </c>
    </row>
    <row r="120" spans="1:9" x14ac:dyDescent="0.3">
      <c r="A120" t="s">
        <v>254</v>
      </c>
      <c r="B120" t="s">
        <v>254</v>
      </c>
      <c r="C120" t="s">
        <v>513</v>
      </c>
      <c r="D120" t="s">
        <v>943</v>
      </c>
      <c r="E120" t="s">
        <v>1562</v>
      </c>
      <c r="F120" t="s">
        <v>1561</v>
      </c>
      <c r="G120" t="s">
        <v>1560</v>
      </c>
      <c r="H120" t="s">
        <v>1559</v>
      </c>
      <c r="I120" t="s">
        <v>150</v>
      </c>
    </row>
    <row r="121" spans="1:9" x14ac:dyDescent="0.3">
      <c r="A121" t="s">
        <v>254</v>
      </c>
      <c r="B121" t="s">
        <v>254</v>
      </c>
      <c r="C121" t="s">
        <v>513</v>
      </c>
      <c r="D121" t="s">
        <v>943</v>
      </c>
      <c r="E121" t="s">
        <v>1558</v>
      </c>
      <c r="F121" t="s">
        <v>1557</v>
      </c>
      <c r="G121" t="s">
        <v>1129</v>
      </c>
      <c r="H121" t="s">
        <v>1556</v>
      </c>
      <c r="I121" t="s">
        <v>149</v>
      </c>
    </row>
    <row r="122" spans="1:9" x14ac:dyDescent="0.3">
      <c r="A122" t="s">
        <v>256</v>
      </c>
      <c r="B122" t="s">
        <v>256</v>
      </c>
      <c r="C122" t="s">
        <v>513</v>
      </c>
      <c r="D122" t="s">
        <v>947</v>
      </c>
      <c r="E122" t="s">
        <v>1543</v>
      </c>
      <c r="F122" t="s">
        <v>1543</v>
      </c>
      <c r="G122" t="s">
        <v>1555</v>
      </c>
      <c r="H122" t="s">
        <v>1553</v>
      </c>
      <c r="I122" t="s">
        <v>150</v>
      </c>
    </row>
    <row r="123" spans="1:9" x14ac:dyDescent="0.3">
      <c r="A123" t="s">
        <v>256</v>
      </c>
      <c r="B123" t="s">
        <v>256</v>
      </c>
      <c r="C123" t="s">
        <v>513</v>
      </c>
      <c r="D123" t="s">
        <v>947</v>
      </c>
      <c r="E123" t="s">
        <v>1543</v>
      </c>
      <c r="F123" t="s">
        <v>1543</v>
      </c>
      <c r="G123" t="s">
        <v>1554</v>
      </c>
      <c r="H123" t="s">
        <v>1553</v>
      </c>
      <c r="I123" t="s">
        <v>150</v>
      </c>
    </row>
    <row r="124" spans="1:9" x14ac:dyDescent="0.3">
      <c r="A124" t="s">
        <v>256</v>
      </c>
      <c r="B124" t="s">
        <v>256</v>
      </c>
      <c r="C124" t="s">
        <v>513</v>
      </c>
      <c r="D124" t="s">
        <v>947</v>
      </c>
      <c r="E124" t="s">
        <v>1552</v>
      </c>
      <c r="F124" t="s">
        <v>1551</v>
      </c>
      <c r="G124" t="s">
        <v>1550</v>
      </c>
      <c r="H124" t="s">
        <v>1549</v>
      </c>
      <c r="I124" t="s">
        <v>148</v>
      </c>
    </row>
    <row r="125" spans="1:9" x14ac:dyDescent="0.3">
      <c r="A125" t="s">
        <v>256</v>
      </c>
      <c r="B125" t="s">
        <v>256</v>
      </c>
      <c r="C125" t="s">
        <v>513</v>
      </c>
      <c r="D125" t="s">
        <v>945</v>
      </c>
      <c r="E125" t="s">
        <v>1548</v>
      </c>
      <c r="F125" t="s">
        <v>1548</v>
      </c>
      <c r="G125" t="s">
        <v>1162</v>
      </c>
      <c r="H125" t="s">
        <v>1547</v>
      </c>
      <c r="I125" t="s">
        <v>148</v>
      </c>
    </row>
    <row r="126" spans="1:9" x14ac:dyDescent="0.3">
      <c r="A126" t="s">
        <v>256</v>
      </c>
      <c r="B126" t="s">
        <v>256</v>
      </c>
      <c r="C126" t="s">
        <v>513</v>
      </c>
      <c r="D126" t="s">
        <v>946</v>
      </c>
      <c r="E126" t="s">
        <v>1546</v>
      </c>
      <c r="F126" t="s">
        <v>1546</v>
      </c>
      <c r="G126" t="s">
        <v>1545</v>
      </c>
      <c r="H126" t="s">
        <v>1544</v>
      </c>
      <c r="I126" t="s">
        <v>148</v>
      </c>
    </row>
    <row r="127" spans="1:9" x14ac:dyDescent="0.3">
      <c r="A127" t="s">
        <v>256</v>
      </c>
      <c r="B127" t="s">
        <v>256</v>
      </c>
      <c r="C127" t="s">
        <v>513</v>
      </c>
      <c r="D127" t="s">
        <v>946</v>
      </c>
      <c r="E127" t="s">
        <v>1543</v>
      </c>
      <c r="F127" t="s">
        <v>1542</v>
      </c>
      <c r="G127" t="s">
        <v>1541</v>
      </c>
      <c r="H127" t="s">
        <v>1540</v>
      </c>
      <c r="I127" t="s">
        <v>148</v>
      </c>
    </row>
    <row r="128" spans="1:9" x14ac:dyDescent="0.3">
      <c r="A128" t="s">
        <v>256</v>
      </c>
      <c r="B128" t="s">
        <v>256</v>
      </c>
      <c r="C128" t="s">
        <v>513</v>
      </c>
      <c r="D128" t="s">
        <v>949</v>
      </c>
      <c r="G128" t="s">
        <v>1066</v>
      </c>
      <c r="H128" t="s">
        <v>1066</v>
      </c>
      <c r="I128" t="s">
        <v>1066</v>
      </c>
    </row>
    <row r="129" spans="1:9" x14ac:dyDescent="0.3">
      <c r="A129" t="s">
        <v>256</v>
      </c>
      <c r="B129" t="s">
        <v>256</v>
      </c>
      <c r="C129" t="s">
        <v>513</v>
      </c>
      <c r="D129" t="s">
        <v>948</v>
      </c>
      <c r="G129" t="s">
        <v>1066</v>
      </c>
      <c r="H129" t="s">
        <v>1066</v>
      </c>
      <c r="I129" t="s">
        <v>1066</v>
      </c>
    </row>
    <row r="130" spans="1:9" x14ac:dyDescent="0.3">
      <c r="A130" t="s">
        <v>258</v>
      </c>
      <c r="B130" t="s">
        <v>258</v>
      </c>
      <c r="C130" t="s">
        <v>186</v>
      </c>
      <c r="D130" t="s">
        <v>952</v>
      </c>
      <c r="E130" t="s">
        <v>1539</v>
      </c>
      <c r="F130" t="s">
        <v>1538</v>
      </c>
      <c r="G130" t="s">
        <v>1162</v>
      </c>
      <c r="H130" t="s">
        <v>1537</v>
      </c>
      <c r="I130" t="s">
        <v>150</v>
      </c>
    </row>
    <row r="131" spans="1:9" x14ac:dyDescent="0.3">
      <c r="A131" t="s">
        <v>258</v>
      </c>
      <c r="B131" t="s">
        <v>258</v>
      </c>
      <c r="C131" t="s">
        <v>186</v>
      </c>
      <c r="D131" t="s">
        <v>952</v>
      </c>
      <c r="E131" t="s">
        <v>1536</v>
      </c>
      <c r="F131" t="s">
        <v>1536</v>
      </c>
      <c r="G131" t="s">
        <v>1535</v>
      </c>
      <c r="H131" t="s">
        <v>1534</v>
      </c>
      <c r="I131" t="s">
        <v>150</v>
      </c>
    </row>
    <row r="132" spans="1:9" x14ac:dyDescent="0.3">
      <c r="A132" t="s">
        <v>258</v>
      </c>
      <c r="B132" t="s">
        <v>258</v>
      </c>
      <c r="C132" t="s">
        <v>186</v>
      </c>
      <c r="D132" t="s">
        <v>952</v>
      </c>
      <c r="E132" t="s">
        <v>1533</v>
      </c>
      <c r="F132" t="s">
        <v>1532</v>
      </c>
      <c r="G132" t="s">
        <v>1531</v>
      </c>
      <c r="H132" t="s">
        <v>1530</v>
      </c>
      <c r="I132" t="s">
        <v>149</v>
      </c>
    </row>
    <row r="133" spans="1:9" x14ac:dyDescent="0.3">
      <c r="A133" t="s">
        <v>258</v>
      </c>
      <c r="B133" t="s">
        <v>258</v>
      </c>
      <c r="C133" t="s">
        <v>186</v>
      </c>
      <c r="D133" t="s">
        <v>952</v>
      </c>
      <c r="E133" t="s">
        <v>1529</v>
      </c>
      <c r="F133" t="s">
        <v>1528</v>
      </c>
      <c r="G133" t="s">
        <v>1527</v>
      </c>
      <c r="H133" t="s">
        <v>1526</v>
      </c>
      <c r="I133" t="s">
        <v>152</v>
      </c>
    </row>
    <row r="134" spans="1:9" x14ac:dyDescent="0.3">
      <c r="A134" t="s">
        <v>258</v>
      </c>
      <c r="B134" t="s">
        <v>258</v>
      </c>
      <c r="C134" t="s">
        <v>186</v>
      </c>
      <c r="D134" t="s">
        <v>951</v>
      </c>
      <c r="E134" t="s">
        <v>1525</v>
      </c>
      <c r="F134" t="s">
        <v>1525</v>
      </c>
      <c r="G134" t="s">
        <v>1524</v>
      </c>
      <c r="H134" t="s">
        <v>1523</v>
      </c>
      <c r="I134" t="s">
        <v>148</v>
      </c>
    </row>
    <row r="135" spans="1:9" x14ac:dyDescent="0.3">
      <c r="A135" t="s">
        <v>258</v>
      </c>
      <c r="B135" t="s">
        <v>258</v>
      </c>
      <c r="C135" t="s">
        <v>187</v>
      </c>
      <c r="D135" t="s">
        <v>953</v>
      </c>
      <c r="G135" t="s">
        <v>1066</v>
      </c>
      <c r="H135" t="s">
        <v>1066</v>
      </c>
      <c r="I135" t="s">
        <v>1066</v>
      </c>
    </row>
    <row r="136" spans="1:9" x14ac:dyDescent="0.3">
      <c r="A136" t="s">
        <v>258</v>
      </c>
      <c r="B136" t="s">
        <v>258</v>
      </c>
      <c r="C136" t="s">
        <v>186</v>
      </c>
      <c r="D136" t="s">
        <v>950</v>
      </c>
      <c r="G136" t="s">
        <v>1066</v>
      </c>
      <c r="H136" t="s">
        <v>1066</v>
      </c>
      <c r="I136" t="s">
        <v>1066</v>
      </c>
    </row>
    <row r="137" spans="1:9" x14ac:dyDescent="0.3">
      <c r="A137" t="s">
        <v>270</v>
      </c>
      <c r="B137" t="s">
        <v>270</v>
      </c>
      <c r="C137" t="s">
        <v>187</v>
      </c>
      <c r="D137" t="s">
        <v>955</v>
      </c>
      <c r="E137" t="s">
        <v>1522</v>
      </c>
      <c r="F137" t="s">
        <v>1521</v>
      </c>
      <c r="G137" t="s">
        <v>1506</v>
      </c>
      <c r="H137" t="s">
        <v>1502</v>
      </c>
      <c r="I137" t="s">
        <v>152</v>
      </c>
    </row>
    <row r="138" spans="1:9" x14ac:dyDescent="0.3">
      <c r="A138" t="s">
        <v>270</v>
      </c>
      <c r="B138" t="s">
        <v>270</v>
      </c>
      <c r="C138" t="s">
        <v>187</v>
      </c>
      <c r="D138" t="s">
        <v>958</v>
      </c>
      <c r="E138" t="s">
        <v>1520</v>
      </c>
      <c r="F138" t="s">
        <v>1520</v>
      </c>
      <c r="G138" t="s">
        <v>1117</v>
      </c>
      <c r="H138" t="s">
        <v>1519</v>
      </c>
      <c r="I138" t="s">
        <v>148</v>
      </c>
    </row>
    <row r="139" spans="1:9" x14ac:dyDescent="0.3">
      <c r="A139" t="s">
        <v>270</v>
      </c>
      <c r="B139" t="s">
        <v>270</v>
      </c>
      <c r="C139" t="s">
        <v>187</v>
      </c>
      <c r="D139" t="s">
        <v>958</v>
      </c>
      <c r="E139" t="s">
        <v>1518</v>
      </c>
      <c r="F139" t="s">
        <v>1518</v>
      </c>
      <c r="G139" t="s">
        <v>1256</v>
      </c>
      <c r="H139" t="s">
        <v>1517</v>
      </c>
      <c r="I139" t="s">
        <v>148</v>
      </c>
    </row>
    <row r="140" spans="1:9" x14ac:dyDescent="0.3">
      <c r="A140" t="s">
        <v>270</v>
      </c>
      <c r="B140" t="s">
        <v>270</v>
      </c>
      <c r="C140" t="s">
        <v>187</v>
      </c>
      <c r="D140" t="s">
        <v>958</v>
      </c>
      <c r="E140" t="s">
        <v>1518</v>
      </c>
      <c r="F140" t="s">
        <v>1518</v>
      </c>
      <c r="G140" t="s">
        <v>1256</v>
      </c>
      <c r="H140" t="s">
        <v>1517</v>
      </c>
      <c r="I140" t="s">
        <v>148</v>
      </c>
    </row>
    <row r="141" spans="1:9" x14ac:dyDescent="0.3">
      <c r="A141" t="s">
        <v>270</v>
      </c>
      <c r="B141" t="s">
        <v>270</v>
      </c>
      <c r="C141" t="s">
        <v>187</v>
      </c>
      <c r="D141" t="s">
        <v>958</v>
      </c>
      <c r="E141" t="s">
        <v>1516</v>
      </c>
      <c r="F141" t="s">
        <v>1515</v>
      </c>
      <c r="G141" t="s">
        <v>1514</v>
      </c>
      <c r="H141" t="s">
        <v>1513</v>
      </c>
      <c r="I141" t="s">
        <v>148</v>
      </c>
    </row>
    <row r="142" spans="1:9" x14ac:dyDescent="0.3">
      <c r="A142" t="s">
        <v>270</v>
      </c>
      <c r="B142" t="s">
        <v>270</v>
      </c>
      <c r="C142" t="s">
        <v>187</v>
      </c>
      <c r="D142" t="s">
        <v>958</v>
      </c>
      <c r="E142" t="s">
        <v>1512</v>
      </c>
      <c r="F142" t="s">
        <v>1511</v>
      </c>
      <c r="G142" t="s">
        <v>1510</v>
      </c>
      <c r="H142" t="s">
        <v>1509</v>
      </c>
      <c r="I142" t="s">
        <v>148</v>
      </c>
    </row>
    <row r="143" spans="1:9" x14ac:dyDescent="0.3">
      <c r="A143" t="s">
        <v>270</v>
      </c>
      <c r="B143" t="s">
        <v>270</v>
      </c>
      <c r="C143" t="s">
        <v>187</v>
      </c>
      <c r="D143" t="s">
        <v>957</v>
      </c>
      <c r="E143" t="s">
        <v>1508</v>
      </c>
      <c r="F143" t="s">
        <v>1507</v>
      </c>
      <c r="G143" t="s">
        <v>1506</v>
      </c>
      <c r="H143" t="s">
        <v>1502</v>
      </c>
      <c r="I143" t="s">
        <v>152</v>
      </c>
    </row>
    <row r="144" spans="1:9" x14ac:dyDescent="0.3">
      <c r="A144" t="s">
        <v>270</v>
      </c>
      <c r="B144" t="s">
        <v>270</v>
      </c>
      <c r="C144" t="s">
        <v>187</v>
      </c>
      <c r="D144" t="s">
        <v>954</v>
      </c>
      <c r="E144" t="s">
        <v>1505</v>
      </c>
      <c r="F144" t="s">
        <v>1504</v>
      </c>
      <c r="G144" t="s">
        <v>1503</v>
      </c>
      <c r="H144" t="s">
        <v>1502</v>
      </c>
      <c r="I144" t="s">
        <v>152</v>
      </c>
    </row>
    <row r="145" spans="1:9" x14ac:dyDescent="0.3">
      <c r="A145" t="s">
        <v>270</v>
      </c>
      <c r="B145" t="s">
        <v>270</v>
      </c>
      <c r="C145" t="s">
        <v>187</v>
      </c>
      <c r="D145" t="s">
        <v>956</v>
      </c>
      <c r="G145" t="s">
        <v>1066</v>
      </c>
      <c r="H145" t="s">
        <v>1066</v>
      </c>
      <c r="I145" t="s">
        <v>1066</v>
      </c>
    </row>
    <row r="146" spans="1:9" x14ac:dyDescent="0.3">
      <c r="A146" t="s">
        <v>268</v>
      </c>
      <c r="B146" t="s">
        <v>268</v>
      </c>
      <c r="C146" t="s">
        <v>188</v>
      </c>
      <c r="D146" t="s">
        <v>966</v>
      </c>
      <c r="E146" t="s">
        <v>1501</v>
      </c>
      <c r="F146" t="s">
        <v>1501</v>
      </c>
      <c r="G146" t="s">
        <v>1500</v>
      </c>
      <c r="H146" t="s">
        <v>1499</v>
      </c>
      <c r="I146" t="s">
        <v>152</v>
      </c>
    </row>
    <row r="147" spans="1:9" x14ac:dyDescent="0.3">
      <c r="A147" t="s">
        <v>268</v>
      </c>
      <c r="B147" t="s">
        <v>268</v>
      </c>
      <c r="C147" t="s">
        <v>188</v>
      </c>
      <c r="D147" t="s">
        <v>966</v>
      </c>
      <c r="E147" t="s">
        <v>1498</v>
      </c>
      <c r="F147" t="s">
        <v>1498</v>
      </c>
      <c r="G147" t="s">
        <v>1497</v>
      </c>
      <c r="H147" t="s">
        <v>1496</v>
      </c>
      <c r="I147" t="s">
        <v>148</v>
      </c>
    </row>
    <row r="148" spans="1:9" x14ac:dyDescent="0.3">
      <c r="A148" t="s">
        <v>268</v>
      </c>
      <c r="B148" t="s">
        <v>268</v>
      </c>
      <c r="C148" t="s">
        <v>188</v>
      </c>
      <c r="D148" t="s">
        <v>966</v>
      </c>
      <c r="E148" t="s">
        <v>1457</v>
      </c>
      <c r="F148" t="s">
        <v>1495</v>
      </c>
      <c r="G148" t="s">
        <v>1482</v>
      </c>
      <c r="H148" t="s">
        <v>1481</v>
      </c>
      <c r="I148" t="s">
        <v>148</v>
      </c>
    </row>
    <row r="149" spans="1:9" x14ac:dyDescent="0.3">
      <c r="A149" t="s">
        <v>268</v>
      </c>
      <c r="B149" t="s">
        <v>268</v>
      </c>
      <c r="C149" t="s">
        <v>188</v>
      </c>
      <c r="D149" t="s">
        <v>966</v>
      </c>
      <c r="E149" t="s">
        <v>1494</v>
      </c>
      <c r="F149" t="s">
        <v>1494</v>
      </c>
      <c r="G149" t="s">
        <v>1493</v>
      </c>
      <c r="H149" t="s">
        <v>1492</v>
      </c>
      <c r="I149" t="s">
        <v>152</v>
      </c>
    </row>
    <row r="150" spans="1:9" x14ac:dyDescent="0.3">
      <c r="A150" t="s">
        <v>268</v>
      </c>
      <c r="B150" t="s">
        <v>268</v>
      </c>
      <c r="C150" t="s">
        <v>188</v>
      </c>
      <c r="D150" t="s">
        <v>966</v>
      </c>
      <c r="E150" t="s">
        <v>1480</v>
      </c>
      <c r="F150" t="s">
        <v>1491</v>
      </c>
      <c r="G150" t="s">
        <v>1478</v>
      </c>
      <c r="H150" t="s">
        <v>1477</v>
      </c>
      <c r="I150" t="s">
        <v>148</v>
      </c>
    </row>
    <row r="151" spans="1:9" x14ac:dyDescent="0.3">
      <c r="A151" t="s">
        <v>268</v>
      </c>
      <c r="B151" t="s">
        <v>268</v>
      </c>
      <c r="C151" t="s">
        <v>188</v>
      </c>
      <c r="D151" t="s">
        <v>966</v>
      </c>
      <c r="E151" t="s">
        <v>1490</v>
      </c>
      <c r="F151" t="s">
        <v>1489</v>
      </c>
      <c r="G151" t="s">
        <v>1474</v>
      </c>
      <c r="H151" t="s">
        <v>1473</v>
      </c>
      <c r="I151" t="s">
        <v>152</v>
      </c>
    </row>
    <row r="152" spans="1:9" x14ac:dyDescent="0.3">
      <c r="A152" t="s">
        <v>268</v>
      </c>
      <c r="B152" t="s">
        <v>268</v>
      </c>
      <c r="C152" t="s">
        <v>188</v>
      </c>
      <c r="D152" t="s">
        <v>965</v>
      </c>
      <c r="E152" t="s">
        <v>1488</v>
      </c>
      <c r="F152" t="s">
        <v>1488</v>
      </c>
      <c r="G152" t="s">
        <v>1487</v>
      </c>
      <c r="H152" t="s">
        <v>1486</v>
      </c>
      <c r="I152" t="s">
        <v>25</v>
      </c>
    </row>
    <row r="153" spans="1:9" x14ac:dyDescent="0.3">
      <c r="A153" t="s">
        <v>268</v>
      </c>
      <c r="B153" t="s">
        <v>268</v>
      </c>
      <c r="C153" t="s">
        <v>188</v>
      </c>
      <c r="D153" t="s">
        <v>965</v>
      </c>
      <c r="E153" t="s">
        <v>1485</v>
      </c>
      <c r="F153" t="s">
        <v>1485</v>
      </c>
      <c r="G153" t="s">
        <v>1162</v>
      </c>
      <c r="H153" t="s">
        <v>1484</v>
      </c>
      <c r="I153" t="s">
        <v>152</v>
      </c>
    </row>
    <row r="154" spans="1:9" x14ac:dyDescent="0.3">
      <c r="A154" t="s">
        <v>268</v>
      </c>
      <c r="B154" t="s">
        <v>268</v>
      </c>
      <c r="C154" t="s">
        <v>188</v>
      </c>
      <c r="D154" t="s">
        <v>965</v>
      </c>
      <c r="E154" t="s">
        <v>1457</v>
      </c>
      <c r="F154" t="s">
        <v>1483</v>
      </c>
      <c r="G154" t="s">
        <v>1482</v>
      </c>
      <c r="H154" t="s">
        <v>1481</v>
      </c>
      <c r="I154" t="s">
        <v>152</v>
      </c>
    </row>
    <row r="155" spans="1:9" x14ac:dyDescent="0.3">
      <c r="A155" t="s">
        <v>268</v>
      </c>
      <c r="B155" t="s">
        <v>268</v>
      </c>
      <c r="C155" t="s">
        <v>188</v>
      </c>
      <c r="D155" t="s">
        <v>965</v>
      </c>
      <c r="E155" t="s">
        <v>1480</v>
      </c>
      <c r="F155" t="s">
        <v>1479</v>
      </c>
      <c r="G155" t="s">
        <v>1478</v>
      </c>
      <c r="H155" t="s">
        <v>1477</v>
      </c>
      <c r="I155" t="s">
        <v>148</v>
      </c>
    </row>
    <row r="156" spans="1:9" x14ac:dyDescent="0.3">
      <c r="A156" t="s">
        <v>268</v>
      </c>
      <c r="B156" t="s">
        <v>268</v>
      </c>
      <c r="C156" t="s">
        <v>188</v>
      </c>
      <c r="D156" t="s">
        <v>965</v>
      </c>
      <c r="E156" t="s">
        <v>1476</v>
      </c>
      <c r="F156" t="s">
        <v>1475</v>
      </c>
      <c r="G156" t="s">
        <v>1474</v>
      </c>
      <c r="H156" t="s">
        <v>1473</v>
      </c>
      <c r="I156" t="s">
        <v>152</v>
      </c>
    </row>
    <row r="157" spans="1:9" x14ac:dyDescent="0.3">
      <c r="A157" t="s">
        <v>268</v>
      </c>
      <c r="B157" t="s">
        <v>268</v>
      </c>
      <c r="C157" t="s">
        <v>188</v>
      </c>
      <c r="D157" t="s">
        <v>965</v>
      </c>
      <c r="E157" t="s">
        <v>1472</v>
      </c>
      <c r="F157" t="s">
        <v>1472</v>
      </c>
      <c r="G157" t="s">
        <v>1117</v>
      </c>
      <c r="H157" t="s">
        <v>1471</v>
      </c>
      <c r="I157" t="s">
        <v>148</v>
      </c>
    </row>
    <row r="158" spans="1:9" x14ac:dyDescent="0.3">
      <c r="A158" t="s">
        <v>268</v>
      </c>
      <c r="B158" t="s">
        <v>268</v>
      </c>
      <c r="C158" t="s">
        <v>188</v>
      </c>
      <c r="D158" t="s">
        <v>963</v>
      </c>
      <c r="E158" t="s">
        <v>1470</v>
      </c>
      <c r="F158" t="s">
        <v>1468</v>
      </c>
      <c r="G158" t="s">
        <v>1467</v>
      </c>
      <c r="H158" t="s">
        <v>1466</v>
      </c>
      <c r="I158" t="s">
        <v>25</v>
      </c>
    </row>
    <row r="159" spans="1:9" x14ac:dyDescent="0.3">
      <c r="A159" t="s">
        <v>268</v>
      </c>
      <c r="B159" t="s">
        <v>268</v>
      </c>
      <c r="C159" t="s">
        <v>188</v>
      </c>
      <c r="D159" t="s">
        <v>963</v>
      </c>
      <c r="E159" t="s">
        <v>1469</v>
      </c>
      <c r="F159" t="s">
        <v>1468</v>
      </c>
      <c r="G159" t="s">
        <v>1467</v>
      </c>
      <c r="H159" t="s">
        <v>1466</v>
      </c>
      <c r="I159" t="s">
        <v>25</v>
      </c>
    </row>
    <row r="160" spans="1:9" x14ac:dyDescent="0.3">
      <c r="A160" t="s">
        <v>268</v>
      </c>
      <c r="B160" t="s">
        <v>268</v>
      </c>
      <c r="C160" t="s">
        <v>188</v>
      </c>
      <c r="D160" t="s">
        <v>963</v>
      </c>
      <c r="E160" t="s">
        <v>1469</v>
      </c>
      <c r="F160" t="s">
        <v>1468</v>
      </c>
      <c r="G160" t="s">
        <v>1467</v>
      </c>
      <c r="H160" t="s">
        <v>1466</v>
      </c>
      <c r="I160" t="s">
        <v>25</v>
      </c>
    </row>
    <row r="161" spans="1:9" x14ac:dyDescent="0.3">
      <c r="A161" t="s">
        <v>268</v>
      </c>
      <c r="B161" t="s">
        <v>268</v>
      </c>
      <c r="C161" t="s">
        <v>188</v>
      </c>
      <c r="D161" t="s">
        <v>963</v>
      </c>
      <c r="E161" t="s">
        <v>1465</v>
      </c>
      <c r="F161" t="s">
        <v>1464</v>
      </c>
      <c r="G161" t="s">
        <v>1463</v>
      </c>
      <c r="H161" t="s">
        <v>1462</v>
      </c>
      <c r="I161" t="s">
        <v>149</v>
      </c>
    </row>
    <row r="162" spans="1:9" x14ac:dyDescent="0.3">
      <c r="A162" t="s">
        <v>268</v>
      </c>
      <c r="B162" t="s">
        <v>268</v>
      </c>
      <c r="C162" t="s">
        <v>188</v>
      </c>
      <c r="D162" t="s">
        <v>967</v>
      </c>
      <c r="E162" t="s">
        <v>1461</v>
      </c>
      <c r="F162" t="s">
        <v>1460</v>
      </c>
      <c r="G162" t="s">
        <v>1459</v>
      </c>
      <c r="H162" t="s">
        <v>1458</v>
      </c>
      <c r="I162" t="s">
        <v>25</v>
      </c>
    </row>
    <row r="163" spans="1:9" x14ac:dyDescent="0.3">
      <c r="A163" t="s">
        <v>268</v>
      </c>
      <c r="B163" t="s">
        <v>268</v>
      </c>
      <c r="C163" t="s">
        <v>188</v>
      </c>
      <c r="D163" t="s">
        <v>967</v>
      </c>
      <c r="E163" t="s">
        <v>1457</v>
      </c>
      <c r="F163" t="s">
        <v>1456</v>
      </c>
      <c r="G163" t="s">
        <v>1102</v>
      </c>
      <c r="H163" t="s">
        <v>1455</v>
      </c>
      <c r="I163" t="s">
        <v>148</v>
      </c>
    </row>
    <row r="164" spans="1:9" x14ac:dyDescent="0.3">
      <c r="A164" t="s">
        <v>268</v>
      </c>
      <c r="B164" t="s">
        <v>268</v>
      </c>
      <c r="C164" t="s">
        <v>188</v>
      </c>
      <c r="D164" t="s">
        <v>967</v>
      </c>
      <c r="E164" t="s">
        <v>1453</v>
      </c>
      <c r="F164" t="s">
        <v>1453</v>
      </c>
      <c r="G164" t="s">
        <v>1454</v>
      </c>
      <c r="H164" t="s">
        <v>1451</v>
      </c>
      <c r="I164" t="s">
        <v>152</v>
      </c>
    </row>
    <row r="165" spans="1:9" x14ac:dyDescent="0.3">
      <c r="A165" t="s">
        <v>268</v>
      </c>
      <c r="B165" t="s">
        <v>268</v>
      </c>
      <c r="C165" t="s">
        <v>188</v>
      </c>
      <c r="D165" t="s">
        <v>967</v>
      </c>
      <c r="E165" t="s">
        <v>1453</v>
      </c>
      <c r="F165" t="s">
        <v>1453</v>
      </c>
      <c r="G165" t="s">
        <v>1452</v>
      </c>
      <c r="H165" t="s">
        <v>1451</v>
      </c>
      <c r="I165" t="s">
        <v>152</v>
      </c>
    </row>
    <row r="166" spans="1:9" x14ac:dyDescent="0.3">
      <c r="A166" t="s">
        <v>268</v>
      </c>
      <c r="B166" t="s">
        <v>268</v>
      </c>
      <c r="C166" t="s">
        <v>188</v>
      </c>
      <c r="D166" t="s">
        <v>964</v>
      </c>
      <c r="G166" t="s">
        <v>1066</v>
      </c>
      <c r="H166" t="s">
        <v>1066</v>
      </c>
      <c r="I166" t="s">
        <v>1066</v>
      </c>
    </row>
    <row r="167" spans="1:9" x14ac:dyDescent="0.3">
      <c r="A167" t="s">
        <v>268</v>
      </c>
      <c r="B167" t="s">
        <v>268</v>
      </c>
      <c r="C167" t="s">
        <v>937</v>
      </c>
      <c r="D167" t="s">
        <v>961</v>
      </c>
      <c r="E167" t="s">
        <v>1450</v>
      </c>
      <c r="F167" t="s">
        <v>1449</v>
      </c>
      <c r="G167" t="s">
        <v>1448</v>
      </c>
      <c r="H167" t="s">
        <v>1447</v>
      </c>
      <c r="I167" t="s">
        <v>148</v>
      </c>
    </row>
    <row r="168" spans="1:9" x14ac:dyDescent="0.3">
      <c r="A168" t="s">
        <v>268</v>
      </c>
      <c r="B168" t="s">
        <v>268</v>
      </c>
      <c r="C168" t="s">
        <v>937</v>
      </c>
      <c r="D168" t="s">
        <v>961</v>
      </c>
      <c r="E168" t="s">
        <v>1362</v>
      </c>
      <c r="F168" t="s">
        <v>1446</v>
      </c>
      <c r="G168" t="s">
        <v>1445</v>
      </c>
      <c r="H168" t="s">
        <v>1444</v>
      </c>
      <c r="I168" t="s">
        <v>149</v>
      </c>
    </row>
    <row r="169" spans="1:9" x14ac:dyDescent="0.3">
      <c r="A169" t="s">
        <v>268</v>
      </c>
      <c r="B169" t="s">
        <v>268</v>
      </c>
      <c r="C169" t="s">
        <v>937</v>
      </c>
      <c r="D169" t="s">
        <v>961</v>
      </c>
      <c r="E169" t="s">
        <v>1443</v>
      </c>
      <c r="F169" t="s">
        <v>1443</v>
      </c>
      <c r="G169" t="s">
        <v>1442</v>
      </c>
      <c r="H169" t="s">
        <v>1441</v>
      </c>
      <c r="I169" t="s">
        <v>149</v>
      </c>
    </row>
    <row r="170" spans="1:9" x14ac:dyDescent="0.3">
      <c r="A170" t="s">
        <v>268</v>
      </c>
      <c r="B170" t="s">
        <v>268</v>
      </c>
      <c r="C170" t="s">
        <v>937</v>
      </c>
      <c r="D170" t="s">
        <v>961</v>
      </c>
      <c r="E170" t="s">
        <v>1440</v>
      </c>
      <c r="F170" t="s">
        <v>1440</v>
      </c>
      <c r="G170" t="s">
        <v>1439</v>
      </c>
      <c r="H170" t="s">
        <v>1438</v>
      </c>
      <c r="I170" t="s">
        <v>149</v>
      </c>
    </row>
    <row r="171" spans="1:9" x14ac:dyDescent="0.3">
      <c r="A171" t="s">
        <v>268</v>
      </c>
      <c r="B171" t="s">
        <v>268</v>
      </c>
      <c r="C171" t="s">
        <v>937</v>
      </c>
      <c r="D171" t="s">
        <v>961</v>
      </c>
      <c r="E171" t="s">
        <v>1437</v>
      </c>
      <c r="F171" t="s">
        <v>1437</v>
      </c>
      <c r="G171" t="s">
        <v>1436</v>
      </c>
      <c r="H171" t="s">
        <v>1435</v>
      </c>
      <c r="I171" t="s">
        <v>149</v>
      </c>
    </row>
    <row r="172" spans="1:9" x14ac:dyDescent="0.3">
      <c r="A172" t="s">
        <v>268</v>
      </c>
      <c r="B172" t="s">
        <v>268</v>
      </c>
      <c r="C172" t="s">
        <v>937</v>
      </c>
      <c r="D172" t="s">
        <v>961</v>
      </c>
      <c r="E172" t="s">
        <v>1434</v>
      </c>
      <c r="F172" t="s">
        <v>1434</v>
      </c>
      <c r="G172" t="s">
        <v>1433</v>
      </c>
      <c r="H172" t="s">
        <v>1432</v>
      </c>
      <c r="I172" t="s">
        <v>149</v>
      </c>
    </row>
    <row r="173" spans="1:9" x14ac:dyDescent="0.3">
      <c r="A173" t="s">
        <v>268</v>
      </c>
      <c r="B173" t="s">
        <v>268</v>
      </c>
      <c r="C173" t="s">
        <v>937</v>
      </c>
      <c r="D173" t="s">
        <v>959</v>
      </c>
      <c r="G173" t="s">
        <v>1066</v>
      </c>
      <c r="H173" t="s">
        <v>1066</v>
      </c>
      <c r="I173" t="s">
        <v>1066</v>
      </c>
    </row>
    <row r="174" spans="1:9" x14ac:dyDescent="0.3">
      <c r="A174" t="s">
        <v>268</v>
      </c>
      <c r="B174" t="s">
        <v>268</v>
      </c>
      <c r="C174" t="s">
        <v>937</v>
      </c>
      <c r="D174" t="s">
        <v>960</v>
      </c>
      <c r="G174" t="s">
        <v>1066</v>
      </c>
      <c r="H174" t="s">
        <v>1066</v>
      </c>
      <c r="I174" t="s">
        <v>1066</v>
      </c>
    </row>
    <row r="175" spans="1:9" x14ac:dyDescent="0.3">
      <c r="A175" t="s">
        <v>268</v>
      </c>
      <c r="B175" t="s">
        <v>268</v>
      </c>
      <c r="C175" t="s">
        <v>188</v>
      </c>
      <c r="D175" t="s">
        <v>962</v>
      </c>
      <c r="G175" t="s">
        <v>1066</v>
      </c>
      <c r="H175" t="s">
        <v>1066</v>
      </c>
      <c r="I175" t="s">
        <v>1066</v>
      </c>
    </row>
    <row r="176" spans="1:9" x14ac:dyDescent="0.3">
      <c r="A176" t="s">
        <v>272</v>
      </c>
      <c r="B176" t="s">
        <v>272</v>
      </c>
      <c r="C176" t="s">
        <v>527</v>
      </c>
      <c r="D176" t="s">
        <v>974</v>
      </c>
      <c r="G176" t="s">
        <v>1066</v>
      </c>
      <c r="H176" t="s">
        <v>1066</v>
      </c>
      <c r="I176" t="s">
        <v>1066</v>
      </c>
    </row>
    <row r="177" spans="1:9" x14ac:dyDescent="0.3">
      <c r="A177" t="s">
        <v>272</v>
      </c>
      <c r="B177" t="s">
        <v>272</v>
      </c>
      <c r="C177" t="s">
        <v>527</v>
      </c>
      <c r="D177" t="s">
        <v>970</v>
      </c>
      <c r="G177" t="s">
        <v>1066</v>
      </c>
      <c r="H177" t="s">
        <v>1066</v>
      </c>
      <c r="I177" t="s">
        <v>1066</v>
      </c>
    </row>
    <row r="178" spans="1:9" x14ac:dyDescent="0.3">
      <c r="A178" t="s">
        <v>272</v>
      </c>
      <c r="B178" t="s">
        <v>272</v>
      </c>
      <c r="C178" t="s">
        <v>937</v>
      </c>
      <c r="D178" t="s">
        <v>969</v>
      </c>
      <c r="E178" t="s">
        <v>1431</v>
      </c>
      <c r="F178" t="s">
        <v>1431</v>
      </c>
      <c r="G178" t="s">
        <v>1430</v>
      </c>
      <c r="H178" t="s">
        <v>1429</v>
      </c>
      <c r="I178" t="s">
        <v>150</v>
      </c>
    </row>
    <row r="179" spans="1:9" x14ac:dyDescent="0.3">
      <c r="A179" t="s">
        <v>272</v>
      </c>
      <c r="B179" t="s">
        <v>272</v>
      </c>
      <c r="C179" t="s">
        <v>937</v>
      </c>
      <c r="D179" t="s">
        <v>969</v>
      </c>
      <c r="E179" t="s">
        <v>1428</v>
      </c>
      <c r="F179" t="s">
        <v>1428</v>
      </c>
      <c r="G179" t="s">
        <v>1427</v>
      </c>
      <c r="H179" t="s">
        <v>1424</v>
      </c>
      <c r="I179" t="s">
        <v>150</v>
      </c>
    </row>
    <row r="180" spans="1:9" x14ac:dyDescent="0.3">
      <c r="A180" t="s">
        <v>272</v>
      </c>
      <c r="B180" t="s">
        <v>272</v>
      </c>
      <c r="C180" t="s">
        <v>937</v>
      </c>
      <c r="D180" t="s">
        <v>969</v>
      </c>
      <c r="E180" t="s">
        <v>1426</v>
      </c>
      <c r="F180" t="s">
        <v>1426</v>
      </c>
      <c r="G180" t="s">
        <v>1425</v>
      </c>
      <c r="H180" t="s">
        <v>1424</v>
      </c>
      <c r="I180" t="s">
        <v>150</v>
      </c>
    </row>
    <row r="181" spans="1:9" x14ac:dyDescent="0.3">
      <c r="A181" t="s">
        <v>272</v>
      </c>
      <c r="B181" t="s">
        <v>272</v>
      </c>
      <c r="C181" t="s">
        <v>937</v>
      </c>
      <c r="D181" t="s">
        <v>969</v>
      </c>
      <c r="E181" t="s">
        <v>1423</v>
      </c>
      <c r="F181" t="s">
        <v>1423</v>
      </c>
      <c r="G181" t="s">
        <v>1422</v>
      </c>
      <c r="H181" t="s">
        <v>1421</v>
      </c>
      <c r="I181" t="s">
        <v>150</v>
      </c>
    </row>
    <row r="182" spans="1:9" x14ac:dyDescent="0.3">
      <c r="A182" t="s">
        <v>272</v>
      </c>
      <c r="B182" t="s">
        <v>272</v>
      </c>
      <c r="C182" t="s">
        <v>937</v>
      </c>
      <c r="D182" t="s">
        <v>969</v>
      </c>
      <c r="E182" t="s">
        <v>1420</v>
      </c>
      <c r="F182" t="s">
        <v>1420</v>
      </c>
      <c r="G182" t="s">
        <v>1419</v>
      </c>
      <c r="H182" t="s">
        <v>1418</v>
      </c>
      <c r="I182" t="s">
        <v>148</v>
      </c>
    </row>
    <row r="183" spans="1:9" x14ac:dyDescent="0.3">
      <c r="A183" t="s">
        <v>272</v>
      </c>
      <c r="B183" t="s">
        <v>272</v>
      </c>
      <c r="C183" t="s">
        <v>937</v>
      </c>
      <c r="D183" t="s">
        <v>969</v>
      </c>
      <c r="E183" t="s">
        <v>1417</v>
      </c>
      <c r="F183" t="s">
        <v>1417</v>
      </c>
      <c r="G183" t="s">
        <v>1414</v>
      </c>
      <c r="H183" t="s">
        <v>1416</v>
      </c>
      <c r="I183" t="s">
        <v>148</v>
      </c>
    </row>
    <row r="184" spans="1:9" x14ac:dyDescent="0.3">
      <c r="A184" t="s">
        <v>272</v>
      </c>
      <c r="B184" t="s">
        <v>272</v>
      </c>
      <c r="C184" t="s">
        <v>937</v>
      </c>
      <c r="D184" t="s">
        <v>969</v>
      </c>
      <c r="E184" t="s">
        <v>1415</v>
      </c>
      <c r="F184" t="s">
        <v>1415</v>
      </c>
      <c r="G184" t="s">
        <v>1414</v>
      </c>
      <c r="H184" t="s">
        <v>1413</v>
      </c>
      <c r="I184" t="s">
        <v>148</v>
      </c>
    </row>
    <row r="185" spans="1:9" x14ac:dyDescent="0.3">
      <c r="A185" t="s">
        <v>272</v>
      </c>
      <c r="B185" t="s">
        <v>272</v>
      </c>
      <c r="C185" t="s">
        <v>937</v>
      </c>
      <c r="D185" t="s">
        <v>969</v>
      </c>
      <c r="E185" t="s">
        <v>1412</v>
      </c>
      <c r="F185" t="s">
        <v>1412</v>
      </c>
      <c r="G185" t="s">
        <v>1411</v>
      </c>
      <c r="H185" t="s">
        <v>1410</v>
      </c>
      <c r="I185" t="s">
        <v>148</v>
      </c>
    </row>
    <row r="186" spans="1:9" x14ac:dyDescent="0.3">
      <c r="A186" t="s">
        <v>272</v>
      </c>
      <c r="B186" t="s">
        <v>272</v>
      </c>
      <c r="C186" t="s">
        <v>937</v>
      </c>
      <c r="D186" t="s">
        <v>969</v>
      </c>
      <c r="E186" t="s">
        <v>1409</v>
      </c>
      <c r="F186" t="s">
        <v>1408</v>
      </c>
      <c r="G186" t="s">
        <v>1407</v>
      </c>
      <c r="H186" t="s">
        <v>1406</v>
      </c>
      <c r="I186" t="s">
        <v>148</v>
      </c>
    </row>
    <row r="187" spans="1:9" x14ac:dyDescent="0.3">
      <c r="A187" t="s">
        <v>272</v>
      </c>
      <c r="B187" t="s">
        <v>272</v>
      </c>
      <c r="C187" t="s">
        <v>937</v>
      </c>
      <c r="D187" t="s">
        <v>968</v>
      </c>
      <c r="E187" t="s">
        <v>1405</v>
      </c>
      <c r="F187" t="s">
        <v>1405</v>
      </c>
      <c r="G187" t="s">
        <v>1404</v>
      </c>
      <c r="H187" t="s">
        <v>1403</v>
      </c>
      <c r="I187" t="s">
        <v>148</v>
      </c>
    </row>
    <row r="188" spans="1:9" x14ac:dyDescent="0.3">
      <c r="A188" t="s">
        <v>272</v>
      </c>
      <c r="B188" t="s">
        <v>272</v>
      </c>
      <c r="C188" t="s">
        <v>937</v>
      </c>
      <c r="D188" t="s">
        <v>968</v>
      </c>
      <c r="E188" t="s">
        <v>1402</v>
      </c>
      <c r="F188" t="s">
        <v>1402</v>
      </c>
      <c r="G188" t="s">
        <v>1401</v>
      </c>
      <c r="H188" t="s">
        <v>1400</v>
      </c>
      <c r="I188" t="s">
        <v>148</v>
      </c>
    </row>
    <row r="189" spans="1:9" x14ac:dyDescent="0.3">
      <c r="A189" t="s">
        <v>272</v>
      </c>
      <c r="B189" t="s">
        <v>272</v>
      </c>
      <c r="C189" t="s">
        <v>937</v>
      </c>
      <c r="D189" t="s">
        <v>968</v>
      </c>
      <c r="E189" t="s">
        <v>1399</v>
      </c>
      <c r="F189" t="s">
        <v>1399</v>
      </c>
      <c r="G189" t="s">
        <v>1398</v>
      </c>
      <c r="H189" t="s">
        <v>1397</v>
      </c>
      <c r="I189" t="s">
        <v>150</v>
      </c>
    </row>
    <row r="190" spans="1:9" x14ac:dyDescent="0.3">
      <c r="A190" t="s">
        <v>272</v>
      </c>
      <c r="B190" t="s">
        <v>272</v>
      </c>
      <c r="C190" t="s">
        <v>937</v>
      </c>
      <c r="D190" t="s">
        <v>968</v>
      </c>
      <c r="E190" t="s">
        <v>1396</v>
      </c>
      <c r="F190" t="s">
        <v>1396</v>
      </c>
      <c r="G190" t="s">
        <v>1395</v>
      </c>
      <c r="H190" t="s">
        <v>1394</v>
      </c>
      <c r="I190" t="s">
        <v>148</v>
      </c>
    </row>
    <row r="191" spans="1:9" x14ac:dyDescent="0.3">
      <c r="A191" t="s">
        <v>272</v>
      </c>
      <c r="B191" t="s">
        <v>272</v>
      </c>
      <c r="C191" t="s">
        <v>937</v>
      </c>
      <c r="D191" t="s">
        <v>968</v>
      </c>
      <c r="E191" t="s">
        <v>1393</v>
      </c>
      <c r="F191" t="s">
        <v>1392</v>
      </c>
      <c r="G191" t="s">
        <v>1391</v>
      </c>
      <c r="H191" t="s">
        <v>1390</v>
      </c>
      <c r="I191" t="s">
        <v>148</v>
      </c>
    </row>
    <row r="192" spans="1:9" x14ac:dyDescent="0.3">
      <c r="A192" t="s">
        <v>272</v>
      </c>
      <c r="B192" t="s">
        <v>272</v>
      </c>
      <c r="C192" t="s">
        <v>527</v>
      </c>
      <c r="D192" t="s">
        <v>972</v>
      </c>
      <c r="G192" t="s">
        <v>1066</v>
      </c>
      <c r="H192" t="s">
        <v>1066</v>
      </c>
      <c r="I192" t="s">
        <v>1066</v>
      </c>
    </row>
    <row r="193" spans="1:9" x14ac:dyDescent="0.3">
      <c r="A193" t="s">
        <v>272</v>
      </c>
      <c r="B193" t="s">
        <v>272</v>
      </c>
      <c r="C193" t="s">
        <v>527</v>
      </c>
      <c r="D193" t="s">
        <v>975</v>
      </c>
      <c r="E193" t="s">
        <v>1389</v>
      </c>
      <c r="F193" t="s">
        <v>1389</v>
      </c>
      <c r="G193" t="s">
        <v>1117</v>
      </c>
      <c r="H193" t="s">
        <v>1388</v>
      </c>
      <c r="I193" t="s">
        <v>149</v>
      </c>
    </row>
    <row r="194" spans="1:9" x14ac:dyDescent="0.3">
      <c r="A194" t="s">
        <v>272</v>
      </c>
      <c r="B194" t="s">
        <v>272</v>
      </c>
      <c r="C194" t="s">
        <v>527</v>
      </c>
      <c r="D194" t="s">
        <v>976</v>
      </c>
      <c r="G194" t="s">
        <v>1066</v>
      </c>
      <c r="H194" t="s">
        <v>1066</v>
      </c>
      <c r="I194" t="s">
        <v>1066</v>
      </c>
    </row>
    <row r="195" spans="1:9" x14ac:dyDescent="0.3">
      <c r="A195" t="s">
        <v>272</v>
      </c>
      <c r="B195" t="s">
        <v>272</v>
      </c>
      <c r="C195" t="s">
        <v>527</v>
      </c>
      <c r="D195" t="s">
        <v>980</v>
      </c>
      <c r="E195" t="s">
        <v>1387</v>
      </c>
      <c r="F195" t="s">
        <v>1387</v>
      </c>
      <c r="G195" t="s">
        <v>1386</v>
      </c>
      <c r="H195" t="s">
        <v>1385</v>
      </c>
      <c r="I195" t="s">
        <v>148</v>
      </c>
    </row>
    <row r="196" spans="1:9" x14ac:dyDescent="0.3">
      <c r="A196" t="s">
        <v>272</v>
      </c>
      <c r="B196" t="s">
        <v>272</v>
      </c>
      <c r="C196" t="s">
        <v>527</v>
      </c>
      <c r="D196" t="s">
        <v>980</v>
      </c>
      <c r="E196" t="s">
        <v>1352</v>
      </c>
      <c r="F196" t="s">
        <v>1351</v>
      </c>
      <c r="G196" t="s">
        <v>1350</v>
      </c>
      <c r="H196" t="s">
        <v>1384</v>
      </c>
      <c r="I196" t="s">
        <v>148</v>
      </c>
    </row>
    <row r="197" spans="1:9" x14ac:dyDescent="0.3">
      <c r="A197" t="s">
        <v>272</v>
      </c>
      <c r="B197" t="s">
        <v>272</v>
      </c>
      <c r="C197" t="s">
        <v>527</v>
      </c>
      <c r="D197" t="s">
        <v>980</v>
      </c>
      <c r="E197" t="s">
        <v>1383</v>
      </c>
      <c r="F197" t="s">
        <v>1383</v>
      </c>
      <c r="G197" t="s">
        <v>1382</v>
      </c>
      <c r="H197" t="s">
        <v>1381</v>
      </c>
      <c r="I197" t="s">
        <v>148</v>
      </c>
    </row>
    <row r="198" spans="1:9" x14ac:dyDescent="0.3">
      <c r="A198" t="s">
        <v>272</v>
      </c>
      <c r="B198" t="s">
        <v>272</v>
      </c>
      <c r="C198" t="s">
        <v>527</v>
      </c>
      <c r="D198" t="s">
        <v>980</v>
      </c>
      <c r="E198" t="s">
        <v>1380</v>
      </c>
      <c r="F198" t="s">
        <v>1379</v>
      </c>
      <c r="G198" t="s">
        <v>1378</v>
      </c>
      <c r="H198" t="s">
        <v>1377</v>
      </c>
      <c r="I198" t="s">
        <v>148</v>
      </c>
    </row>
    <row r="199" spans="1:9" x14ac:dyDescent="0.3">
      <c r="A199" t="s">
        <v>272</v>
      </c>
      <c r="B199" t="s">
        <v>272</v>
      </c>
      <c r="C199" t="s">
        <v>527</v>
      </c>
      <c r="D199" t="s">
        <v>980</v>
      </c>
      <c r="E199" t="s">
        <v>1376</v>
      </c>
      <c r="F199" t="s">
        <v>1375</v>
      </c>
      <c r="G199" t="s">
        <v>1374</v>
      </c>
      <c r="H199" t="s">
        <v>1373</v>
      </c>
      <c r="I199" t="s">
        <v>148</v>
      </c>
    </row>
    <row r="200" spans="1:9" x14ac:dyDescent="0.3">
      <c r="A200" t="s">
        <v>272</v>
      </c>
      <c r="B200" t="s">
        <v>272</v>
      </c>
      <c r="C200" t="s">
        <v>527</v>
      </c>
      <c r="D200" t="s">
        <v>980</v>
      </c>
      <c r="E200" t="s">
        <v>1372</v>
      </c>
      <c r="F200" t="s">
        <v>1371</v>
      </c>
      <c r="G200" t="s">
        <v>1370</v>
      </c>
      <c r="H200" t="s">
        <v>1369</v>
      </c>
      <c r="I200" t="s">
        <v>148</v>
      </c>
    </row>
    <row r="201" spans="1:9" x14ac:dyDescent="0.3">
      <c r="A201" t="s">
        <v>272</v>
      </c>
      <c r="B201" t="s">
        <v>272</v>
      </c>
      <c r="C201" t="s">
        <v>527</v>
      </c>
      <c r="D201" t="s">
        <v>980</v>
      </c>
      <c r="E201" t="s">
        <v>1368</v>
      </c>
      <c r="F201" t="s">
        <v>1368</v>
      </c>
      <c r="G201" t="s">
        <v>1367</v>
      </c>
      <c r="H201" t="s">
        <v>1366</v>
      </c>
      <c r="I201" t="s">
        <v>148</v>
      </c>
    </row>
    <row r="202" spans="1:9" x14ac:dyDescent="0.3">
      <c r="A202" t="s">
        <v>272</v>
      </c>
      <c r="B202" t="s">
        <v>272</v>
      </c>
      <c r="C202" t="s">
        <v>527</v>
      </c>
      <c r="D202" t="s">
        <v>977</v>
      </c>
      <c r="E202" t="s">
        <v>1365</v>
      </c>
      <c r="F202" t="s">
        <v>1364</v>
      </c>
      <c r="G202" t="s">
        <v>1117</v>
      </c>
      <c r="H202" t="s">
        <v>1363</v>
      </c>
      <c r="I202" t="s">
        <v>148</v>
      </c>
    </row>
    <row r="203" spans="1:9" x14ac:dyDescent="0.3">
      <c r="A203" t="s">
        <v>272</v>
      </c>
      <c r="B203" t="s">
        <v>272</v>
      </c>
      <c r="C203" t="s">
        <v>527</v>
      </c>
      <c r="D203" t="s">
        <v>977</v>
      </c>
      <c r="E203" t="s">
        <v>1362</v>
      </c>
      <c r="F203" t="s">
        <v>1361</v>
      </c>
      <c r="G203" t="s">
        <v>1360</v>
      </c>
      <c r="H203" t="s">
        <v>1359</v>
      </c>
      <c r="I203" t="s">
        <v>148</v>
      </c>
    </row>
    <row r="204" spans="1:9" x14ac:dyDescent="0.3">
      <c r="A204" t="s">
        <v>272</v>
      </c>
      <c r="B204" t="s">
        <v>272</v>
      </c>
      <c r="C204" t="s">
        <v>527</v>
      </c>
      <c r="D204" t="s">
        <v>977</v>
      </c>
      <c r="E204" t="s">
        <v>1358</v>
      </c>
      <c r="F204" t="s">
        <v>1358</v>
      </c>
      <c r="G204" t="s">
        <v>1357</v>
      </c>
      <c r="H204" t="s">
        <v>1356</v>
      </c>
      <c r="I204" t="s">
        <v>148</v>
      </c>
    </row>
    <row r="205" spans="1:9" x14ac:dyDescent="0.3">
      <c r="A205" t="s">
        <v>272</v>
      </c>
      <c r="B205" t="s">
        <v>272</v>
      </c>
      <c r="C205" t="s">
        <v>527</v>
      </c>
      <c r="D205" t="s">
        <v>973</v>
      </c>
      <c r="G205" t="s">
        <v>1066</v>
      </c>
      <c r="H205" t="s">
        <v>1066</v>
      </c>
      <c r="I205" t="s">
        <v>1066</v>
      </c>
    </row>
    <row r="206" spans="1:9" x14ac:dyDescent="0.3">
      <c r="A206" t="s">
        <v>272</v>
      </c>
      <c r="B206" t="s">
        <v>272</v>
      </c>
      <c r="C206" t="s">
        <v>527</v>
      </c>
      <c r="D206" t="s">
        <v>982</v>
      </c>
      <c r="G206" t="s">
        <v>1066</v>
      </c>
      <c r="H206" t="s">
        <v>1066</v>
      </c>
      <c r="I206" t="s">
        <v>1066</v>
      </c>
    </row>
    <row r="207" spans="1:9" x14ac:dyDescent="0.3">
      <c r="A207" t="s">
        <v>272</v>
      </c>
      <c r="B207" t="s">
        <v>272</v>
      </c>
      <c r="C207" t="s">
        <v>527</v>
      </c>
      <c r="D207" t="s">
        <v>971</v>
      </c>
      <c r="E207" t="s">
        <v>1355</v>
      </c>
      <c r="F207" t="s">
        <v>1355</v>
      </c>
      <c r="G207" t="s">
        <v>1354</v>
      </c>
      <c r="H207" t="s">
        <v>1353</v>
      </c>
      <c r="I207" t="s">
        <v>152</v>
      </c>
    </row>
    <row r="208" spans="1:9" x14ac:dyDescent="0.3">
      <c r="A208" t="s">
        <v>272</v>
      </c>
      <c r="B208" t="s">
        <v>272</v>
      </c>
      <c r="C208" t="s">
        <v>527</v>
      </c>
      <c r="D208" t="s">
        <v>971</v>
      </c>
      <c r="E208" t="s">
        <v>1352</v>
      </c>
      <c r="F208" t="s">
        <v>1351</v>
      </c>
      <c r="G208" t="s">
        <v>1350</v>
      </c>
      <c r="H208" t="s">
        <v>1349</v>
      </c>
      <c r="I208" t="s">
        <v>148</v>
      </c>
    </row>
    <row r="209" spans="1:9" x14ac:dyDescent="0.3">
      <c r="A209" t="s">
        <v>272</v>
      </c>
      <c r="B209" t="s">
        <v>272</v>
      </c>
      <c r="C209" t="s">
        <v>527</v>
      </c>
      <c r="D209" t="s">
        <v>971</v>
      </c>
      <c r="E209" t="s">
        <v>1348</v>
      </c>
      <c r="F209" t="s">
        <v>1348</v>
      </c>
      <c r="G209" t="s">
        <v>1347</v>
      </c>
      <c r="H209" t="s">
        <v>1346</v>
      </c>
      <c r="I209" t="s">
        <v>148</v>
      </c>
    </row>
    <row r="210" spans="1:9" x14ac:dyDescent="0.3">
      <c r="A210" t="s">
        <v>272</v>
      </c>
      <c r="B210" t="s">
        <v>272</v>
      </c>
      <c r="C210" t="s">
        <v>527</v>
      </c>
      <c r="D210" t="s">
        <v>971</v>
      </c>
      <c r="E210" t="s">
        <v>1345</v>
      </c>
      <c r="F210" t="s">
        <v>1345</v>
      </c>
      <c r="G210" t="s">
        <v>1344</v>
      </c>
      <c r="H210" t="s">
        <v>1343</v>
      </c>
      <c r="I210" t="s">
        <v>149</v>
      </c>
    </row>
    <row r="211" spans="1:9" x14ac:dyDescent="0.3">
      <c r="A211" t="s">
        <v>272</v>
      </c>
      <c r="B211" t="s">
        <v>272</v>
      </c>
      <c r="C211" t="s">
        <v>527</v>
      </c>
      <c r="D211" t="s">
        <v>971</v>
      </c>
      <c r="E211" t="s">
        <v>1342</v>
      </c>
      <c r="F211" t="s">
        <v>1342</v>
      </c>
      <c r="G211" t="s">
        <v>1341</v>
      </c>
      <c r="H211" t="s">
        <v>1340</v>
      </c>
      <c r="I211" t="s">
        <v>149</v>
      </c>
    </row>
    <row r="212" spans="1:9" x14ac:dyDescent="0.3">
      <c r="A212" t="s">
        <v>272</v>
      </c>
      <c r="B212" t="s">
        <v>272</v>
      </c>
      <c r="C212" t="s">
        <v>527</v>
      </c>
      <c r="D212" t="s">
        <v>979</v>
      </c>
      <c r="G212" t="s">
        <v>1066</v>
      </c>
      <c r="H212" t="s">
        <v>1066</v>
      </c>
      <c r="I212" t="s">
        <v>1066</v>
      </c>
    </row>
    <row r="213" spans="1:9" x14ac:dyDescent="0.3">
      <c r="A213" t="s">
        <v>272</v>
      </c>
      <c r="B213" t="s">
        <v>272</v>
      </c>
      <c r="C213" t="s">
        <v>527</v>
      </c>
      <c r="D213" t="s">
        <v>981</v>
      </c>
      <c r="E213" t="s">
        <v>1339</v>
      </c>
      <c r="F213" t="s">
        <v>1339</v>
      </c>
      <c r="G213" t="s">
        <v>1338</v>
      </c>
      <c r="H213" t="s">
        <v>1335</v>
      </c>
      <c r="I213" t="s">
        <v>148</v>
      </c>
    </row>
    <row r="214" spans="1:9" x14ac:dyDescent="0.3">
      <c r="A214" t="s">
        <v>272</v>
      </c>
      <c r="B214" t="s">
        <v>272</v>
      </c>
      <c r="C214" t="s">
        <v>527</v>
      </c>
      <c r="D214" t="s">
        <v>978</v>
      </c>
      <c r="E214" t="s">
        <v>1337</v>
      </c>
      <c r="F214" t="s">
        <v>1337</v>
      </c>
      <c r="G214" t="s">
        <v>1336</v>
      </c>
      <c r="H214" t="s">
        <v>1335</v>
      </c>
      <c r="I214" t="s">
        <v>148</v>
      </c>
    </row>
    <row r="215" spans="1:9" x14ac:dyDescent="0.3">
      <c r="A215" t="s">
        <v>272</v>
      </c>
      <c r="B215" t="s">
        <v>272</v>
      </c>
      <c r="C215" t="s">
        <v>527</v>
      </c>
      <c r="D215" t="s">
        <v>978</v>
      </c>
      <c r="E215" t="s">
        <v>1334</v>
      </c>
      <c r="F215" t="s">
        <v>1334</v>
      </c>
      <c r="G215" t="s">
        <v>1333</v>
      </c>
      <c r="H215" t="s">
        <v>1332</v>
      </c>
      <c r="I215" t="s">
        <v>148</v>
      </c>
    </row>
    <row r="216" spans="1:9" x14ac:dyDescent="0.3">
      <c r="A216" t="s">
        <v>248</v>
      </c>
      <c r="B216" t="s">
        <v>248</v>
      </c>
      <c r="C216" t="s">
        <v>189</v>
      </c>
      <c r="D216" t="s">
        <v>989</v>
      </c>
      <c r="E216" t="s">
        <v>1321</v>
      </c>
      <c r="F216" t="s">
        <v>1331</v>
      </c>
      <c r="G216" t="s">
        <v>1256</v>
      </c>
      <c r="H216" t="s">
        <v>1330</v>
      </c>
      <c r="I216" t="s">
        <v>148</v>
      </c>
    </row>
    <row r="217" spans="1:9" x14ac:dyDescent="0.3">
      <c r="A217" t="s">
        <v>248</v>
      </c>
      <c r="B217" t="s">
        <v>248</v>
      </c>
      <c r="C217" t="s">
        <v>189</v>
      </c>
      <c r="D217" t="s">
        <v>989</v>
      </c>
      <c r="E217" t="s">
        <v>1329</v>
      </c>
      <c r="F217" t="s">
        <v>1328</v>
      </c>
      <c r="G217" t="s">
        <v>1256</v>
      </c>
      <c r="H217" t="s">
        <v>1327</v>
      </c>
      <c r="I217" t="s">
        <v>150</v>
      </c>
    </row>
    <row r="218" spans="1:9" x14ac:dyDescent="0.3">
      <c r="A218" t="s">
        <v>248</v>
      </c>
      <c r="B218" t="s">
        <v>248</v>
      </c>
      <c r="C218" t="s">
        <v>189</v>
      </c>
      <c r="D218" t="s">
        <v>991</v>
      </c>
      <c r="E218" t="s">
        <v>1326</v>
      </c>
      <c r="F218" t="s">
        <v>1326</v>
      </c>
      <c r="G218" t="s">
        <v>1325</v>
      </c>
      <c r="H218" t="s">
        <v>1322</v>
      </c>
      <c r="I218" t="s">
        <v>152</v>
      </c>
    </row>
    <row r="219" spans="1:9" x14ac:dyDescent="0.3">
      <c r="A219" t="s">
        <v>248</v>
      </c>
      <c r="B219" t="s">
        <v>248</v>
      </c>
      <c r="C219" t="s">
        <v>189</v>
      </c>
      <c r="D219" t="s">
        <v>991</v>
      </c>
      <c r="E219" t="s">
        <v>1324</v>
      </c>
      <c r="F219" t="s">
        <v>1324</v>
      </c>
      <c r="G219" t="s">
        <v>1323</v>
      </c>
      <c r="H219" t="s">
        <v>1322</v>
      </c>
      <c r="I219" t="s">
        <v>152</v>
      </c>
    </row>
    <row r="220" spans="1:9" x14ac:dyDescent="0.3">
      <c r="A220" t="s">
        <v>248</v>
      </c>
      <c r="B220" t="s">
        <v>248</v>
      </c>
      <c r="C220" t="s">
        <v>189</v>
      </c>
      <c r="D220" t="s">
        <v>991</v>
      </c>
      <c r="E220" t="s">
        <v>1321</v>
      </c>
      <c r="F220" t="s">
        <v>1320</v>
      </c>
      <c r="G220" t="s">
        <v>1256</v>
      </c>
      <c r="H220" t="s">
        <v>1319</v>
      </c>
      <c r="I220" t="s">
        <v>150</v>
      </c>
    </row>
    <row r="221" spans="1:9" x14ac:dyDescent="0.3">
      <c r="A221" t="s">
        <v>248</v>
      </c>
      <c r="B221" t="s">
        <v>248</v>
      </c>
      <c r="C221" t="s">
        <v>189</v>
      </c>
      <c r="D221" t="s">
        <v>991</v>
      </c>
      <c r="E221" t="s">
        <v>1318</v>
      </c>
      <c r="F221" t="s">
        <v>1318</v>
      </c>
      <c r="G221" t="s">
        <v>1317</v>
      </c>
      <c r="H221" t="s">
        <v>1316</v>
      </c>
      <c r="I221" t="s">
        <v>148</v>
      </c>
    </row>
    <row r="222" spans="1:9" x14ac:dyDescent="0.3">
      <c r="A222" t="s">
        <v>248</v>
      </c>
      <c r="B222" t="s">
        <v>248</v>
      </c>
      <c r="C222" t="s">
        <v>189</v>
      </c>
      <c r="D222" t="s">
        <v>991</v>
      </c>
      <c r="E222" t="s">
        <v>1315</v>
      </c>
      <c r="F222" t="s">
        <v>1315</v>
      </c>
      <c r="G222" t="s">
        <v>1314</v>
      </c>
      <c r="H222" t="s">
        <v>1313</v>
      </c>
      <c r="I222" t="s">
        <v>148</v>
      </c>
    </row>
    <row r="223" spans="1:9" x14ac:dyDescent="0.3">
      <c r="A223" t="s">
        <v>248</v>
      </c>
      <c r="B223" t="s">
        <v>248</v>
      </c>
      <c r="C223" t="s">
        <v>189</v>
      </c>
      <c r="D223" t="s">
        <v>984</v>
      </c>
      <c r="G223" t="s">
        <v>1066</v>
      </c>
      <c r="H223" t="s">
        <v>1066</v>
      </c>
      <c r="I223" t="s">
        <v>1066</v>
      </c>
    </row>
    <row r="224" spans="1:9" x14ac:dyDescent="0.3">
      <c r="A224" t="s">
        <v>248</v>
      </c>
      <c r="B224" t="s">
        <v>248</v>
      </c>
      <c r="C224" t="s">
        <v>189</v>
      </c>
      <c r="D224" t="s">
        <v>987</v>
      </c>
      <c r="G224" t="s">
        <v>1066</v>
      </c>
      <c r="H224" t="s">
        <v>1066</v>
      </c>
      <c r="I224" t="s">
        <v>1066</v>
      </c>
    </row>
    <row r="225" spans="1:9" x14ac:dyDescent="0.3">
      <c r="A225" t="s">
        <v>248</v>
      </c>
      <c r="B225" t="s">
        <v>248</v>
      </c>
      <c r="C225" t="s">
        <v>189</v>
      </c>
      <c r="D225" t="s">
        <v>990</v>
      </c>
      <c r="G225" t="s">
        <v>1066</v>
      </c>
      <c r="H225" t="s">
        <v>1066</v>
      </c>
      <c r="I225" t="s">
        <v>1066</v>
      </c>
    </row>
    <row r="226" spans="1:9" x14ac:dyDescent="0.3">
      <c r="A226" t="s">
        <v>248</v>
      </c>
      <c r="B226" t="s">
        <v>248</v>
      </c>
      <c r="C226" t="s">
        <v>189</v>
      </c>
      <c r="D226" t="s">
        <v>986</v>
      </c>
      <c r="G226" t="s">
        <v>1066</v>
      </c>
      <c r="H226" t="s">
        <v>1066</v>
      </c>
      <c r="I226" t="s">
        <v>1066</v>
      </c>
    </row>
    <row r="227" spans="1:9" x14ac:dyDescent="0.3">
      <c r="A227" t="s">
        <v>248</v>
      </c>
      <c r="B227" t="s">
        <v>248</v>
      </c>
      <c r="C227" t="s">
        <v>189</v>
      </c>
      <c r="D227" t="s">
        <v>983</v>
      </c>
      <c r="G227" t="s">
        <v>1066</v>
      </c>
      <c r="H227" t="s">
        <v>1066</v>
      </c>
      <c r="I227" t="s">
        <v>1066</v>
      </c>
    </row>
    <row r="228" spans="1:9" x14ac:dyDescent="0.3">
      <c r="A228" t="s">
        <v>248</v>
      </c>
      <c r="B228" t="s">
        <v>248</v>
      </c>
      <c r="C228" t="s">
        <v>189</v>
      </c>
      <c r="D228" t="s">
        <v>988</v>
      </c>
      <c r="G228" t="s">
        <v>1066</v>
      </c>
      <c r="H228" t="s">
        <v>1066</v>
      </c>
      <c r="I228" t="s">
        <v>1066</v>
      </c>
    </row>
    <row r="229" spans="1:9" x14ac:dyDescent="0.3">
      <c r="A229" t="s">
        <v>248</v>
      </c>
      <c r="B229" t="s">
        <v>248</v>
      </c>
      <c r="C229" t="s">
        <v>189</v>
      </c>
      <c r="D229" t="s">
        <v>985</v>
      </c>
      <c r="G229" t="s">
        <v>1066</v>
      </c>
      <c r="H229" t="s">
        <v>1066</v>
      </c>
      <c r="I229" t="s">
        <v>1066</v>
      </c>
    </row>
    <row r="230" spans="1:9" x14ac:dyDescent="0.3">
      <c r="A230" t="s">
        <v>246</v>
      </c>
      <c r="B230" t="s">
        <v>246</v>
      </c>
      <c r="C230" t="s">
        <v>512</v>
      </c>
      <c r="D230" t="s">
        <v>992</v>
      </c>
      <c r="G230" t="s">
        <v>1066</v>
      </c>
      <c r="H230" t="s">
        <v>1066</v>
      </c>
      <c r="I230" t="s">
        <v>1066</v>
      </c>
    </row>
    <row r="231" spans="1:9" x14ac:dyDescent="0.3">
      <c r="A231" t="s">
        <v>246</v>
      </c>
      <c r="B231" t="s">
        <v>246</v>
      </c>
      <c r="C231" t="s">
        <v>512</v>
      </c>
      <c r="D231" t="s">
        <v>995</v>
      </c>
      <c r="E231" t="s">
        <v>1312</v>
      </c>
      <c r="F231" t="s">
        <v>1312</v>
      </c>
      <c r="G231" t="s">
        <v>1311</v>
      </c>
      <c r="H231" t="s">
        <v>1297</v>
      </c>
      <c r="I231" t="s">
        <v>152</v>
      </c>
    </row>
    <row r="232" spans="1:9" x14ac:dyDescent="0.3">
      <c r="A232" t="s">
        <v>246</v>
      </c>
      <c r="B232" t="s">
        <v>246</v>
      </c>
      <c r="C232" t="s">
        <v>512</v>
      </c>
      <c r="D232" t="s">
        <v>995</v>
      </c>
      <c r="E232" t="s">
        <v>1310</v>
      </c>
      <c r="F232" t="s">
        <v>1310</v>
      </c>
      <c r="G232" t="s">
        <v>1309</v>
      </c>
      <c r="H232" t="s">
        <v>1297</v>
      </c>
      <c r="I232" t="s">
        <v>152</v>
      </c>
    </row>
    <row r="233" spans="1:9" x14ac:dyDescent="0.3">
      <c r="A233" t="s">
        <v>246</v>
      </c>
      <c r="B233" t="s">
        <v>246</v>
      </c>
      <c r="C233" t="s">
        <v>512</v>
      </c>
      <c r="D233" t="s">
        <v>995</v>
      </c>
      <c r="E233" t="s">
        <v>1308</v>
      </c>
      <c r="F233" t="s">
        <v>1308</v>
      </c>
      <c r="G233" t="s">
        <v>1307</v>
      </c>
      <c r="H233" t="s">
        <v>1297</v>
      </c>
      <c r="I233" t="s">
        <v>152</v>
      </c>
    </row>
    <row r="234" spans="1:9" x14ac:dyDescent="0.3">
      <c r="A234" t="s">
        <v>246</v>
      </c>
      <c r="B234" t="s">
        <v>246</v>
      </c>
      <c r="C234" t="s">
        <v>512</v>
      </c>
      <c r="D234" t="s">
        <v>995</v>
      </c>
      <c r="E234" t="s">
        <v>1296</v>
      </c>
      <c r="F234" t="s">
        <v>1306</v>
      </c>
      <c r="G234" t="s">
        <v>1305</v>
      </c>
      <c r="H234" t="s">
        <v>1293</v>
      </c>
      <c r="I234" t="s">
        <v>152</v>
      </c>
    </row>
    <row r="235" spans="1:9" x14ac:dyDescent="0.3">
      <c r="A235" t="s">
        <v>246</v>
      </c>
      <c r="B235" t="s">
        <v>246</v>
      </c>
      <c r="C235" t="s">
        <v>512</v>
      </c>
      <c r="D235" t="s">
        <v>995</v>
      </c>
      <c r="E235" t="s">
        <v>1304</v>
      </c>
      <c r="F235" t="s">
        <v>1304</v>
      </c>
      <c r="G235" t="s">
        <v>1303</v>
      </c>
      <c r="H235" t="s">
        <v>1297</v>
      </c>
      <c r="I235" t="s">
        <v>152</v>
      </c>
    </row>
    <row r="236" spans="1:9" x14ac:dyDescent="0.3">
      <c r="A236" t="s">
        <v>246</v>
      </c>
      <c r="B236" t="s">
        <v>246</v>
      </c>
      <c r="C236" t="s">
        <v>512</v>
      </c>
      <c r="D236" t="s">
        <v>985</v>
      </c>
      <c r="G236" t="s">
        <v>1066</v>
      </c>
      <c r="H236" t="s">
        <v>1066</v>
      </c>
      <c r="I236" t="s">
        <v>1066</v>
      </c>
    </row>
    <row r="237" spans="1:9" x14ac:dyDescent="0.3">
      <c r="A237" t="s">
        <v>246</v>
      </c>
      <c r="B237" t="s">
        <v>246</v>
      </c>
      <c r="C237" t="s">
        <v>997</v>
      </c>
      <c r="D237" t="s">
        <v>998</v>
      </c>
      <c r="G237" t="s">
        <v>1066</v>
      </c>
      <c r="H237" t="s">
        <v>1066</v>
      </c>
      <c r="I237" t="s">
        <v>1066</v>
      </c>
    </row>
    <row r="238" spans="1:9" x14ac:dyDescent="0.3">
      <c r="A238" t="s">
        <v>246</v>
      </c>
      <c r="B238" t="s">
        <v>246</v>
      </c>
      <c r="C238" t="s">
        <v>512</v>
      </c>
      <c r="D238" t="s">
        <v>993</v>
      </c>
      <c r="G238" t="s">
        <v>1066</v>
      </c>
      <c r="H238" t="s">
        <v>1066</v>
      </c>
      <c r="I238" t="s">
        <v>1066</v>
      </c>
    </row>
    <row r="239" spans="1:9" x14ac:dyDescent="0.3">
      <c r="A239" t="s">
        <v>246</v>
      </c>
      <c r="B239" t="s">
        <v>246</v>
      </c>
      <c r="C239" t="s">
        <v>512</v>
      </c>
      <c r="D239" t="s">
        <v>996</v>
      </c>
      <c r="G239" t="s">
        <v>1066</v>
      </c>
      <c r="H239" t="s">
        <v>1066</v>
      </c>
      <c r="I239" t="s">
        <v>1066</v>
      </c>
    </row>
    <row r="240" spans="1:9" x14ac:dyDescent="0.3">
      <c r="A240" t="s">
        <v>246</v>
      </c>
      <c r="B240" t="s">
        <v>246</v>
      </c>
      <c r="C240" t="s">
        <v>512</v>
      </c>
      <c r="D240" t="s">
        <v>994</v>
      </c>
      <c r="E240" t="s">
        <v>1302</v>
      </c>
      <c r="F240" t="s">
        <v>1302</v>
      </c>
      <c r="G240" t="s">
        <v>1301</v>
      </c>
      <c r="H240" t="s">
        <v>1297</v>
      </c>
      <c r="I240" t="s">
        <v>152</v>
      </c>
    </row>
    <row r="241" spans="1:9" x14ac:dyDescent="0.3">
      <c r="A241" t="s">
        <v>246</v>
      </c>
      <c r="B241" t="s">
        <v>246</v>
      </c>
      <c r="C241" t="s">
        <v>512</v>
      </c>
      <c r="D241" t="s">
        <v>994</v>
      </c>
      <c r="E241" t="s">
        <v>1300</v>
      </c>
      <c r="F241" t="s">
        <v>1299</v>
      </c>
      <c r="G241" t="s">
        <v>1298</v>
      </c>
      <c r="H241" t="s">
        <v>1297</v>
      </c>
      <c r="I241" t="s">
        <v>152</v>
      </c>
    </row>
    <row r="242" spans="1:9" x14ac:dyDescent="0.3">
      <c r="A242" t="s">
        <v>246</v>
      </c>
      <c r="B242" t="s">
        <v>246</v>
      </c>
      <c r="C242" t="s">
        <v>512</v>
      </c>
      <c r="D242" t="s">
        <v>994</v>
      </c>
      <c r="E242" t="s">
        <v>1296</v>
      </c>
      <c r="F242" t="s">
        <v>1295</v>
      </c>
      <c r="G242" t="s">
        <v>1294</v>
      </c>
      <c r="H242" t="s">
        <v>1293</v>
      </c>
      <c r="I242" t="s">
        <v>152</v>
      </c>
    </row>
    <row r="243" spans="1:9" x14ac:dyDescent="0.3">
      <c r="A243" t="s">
        <v>244</v>
      </c>
      <c r="B243" t="s">
        <v>244</v>
      </c>
      <c r="C243" t="s">
        <v>937</v>
      </c>
      <c r="D243" t="s">
        <v>999</v>
      </c>
      <c r="G243" t="s">
        <v>1066</v>
      </c>
      <c r="H243" t="s">
        <v>1066</v>
      </c>
      <c r="I243" t="s">
        <v>1066</v>
      </c>
    </row>
    <row r="244" spans="1:9" x14ac:dyDescent="0.3">
      <c r="A244" t="s">
        <v>244</v>
      </c>
      <c r="B244" t="s">
        <v>244</v>
      </c>
      <c r="C244" t="s">
        <v>190</v>
      </c>
      <c r="D244" t="s">
        <v>1004</v>
      </c>
      <c r="E244" t="s">
        <v>1292</v>
      </c>
      <c r="F244" t="s">
        <v>1292</v>
      </c>
      <c r="G244" t="s">
        <v>1291</v>
      </c>
      <c r="H244" t="s">
        <v>1290</v>
      </c>
      <c r="I244" t="s">
        <v>150</v>
      </c>
    </row>
    <row r="245" spans="1:9" x14ac:dyDescent="0.3">
      <c r="A245" t="s">
        <v>244</v>
      </c>
      <c r="B245" t="s">
        <v>244</v>
      </c>
      <c r="C245" t="s">
        <v>190</v>
      </c>
      <c r="D245" t="s">
        <v>1004</v>
      </c>
      <c r="E245" t="s">
        <v>1289</v>
      </c>
      <c r="F245" t="s">
        <v>1288</v>
      </c>
      <c r="G245" t="s">
        <v>1256</v>
      </c>
      <c r="H245" t="s">
        <v>1287</v>
      </c>
      <c r="I245" t="s">
        <v>148</v>
      </c>
    </row>
    <row r="246" spans="1:9" x14ac:dyDescent="0.3">
      <c r="A246" t="s">
        <v>244</v>
      </c>
      <c r="B246" t="s">
        <v>244</v>
      </c>
      <c r="C246" t="s">
        <v>190</v>
      </c>
      <c r="D246" t="s">
        <v>1004</v>
      </c>
      <c r="E246" t="s">
        <v>1286</v>
      </c>
      <c r="F246" t="s">
        <v>1286</v>
      </c>
      <c r="G246" t="s">
        <v>1285</v>
      </c>
      <c r="H246" t="s">
        <v>1284</v>
      </c>
      <c r="I246" t="s">
        <v>148</v>
      </c>
    </row>
    <row r="247" spans="1:9" x14ac:dyDescent="0.3">
      <c r="A247" t="s">
        <v>244</v>
      </c>
      <c r="B247" t="s">
        <v>244</v>
      </c>
      <c r="C247" t="s">
        <v>190</v>
      </c>
      <c r="D247" t="s">
        <v>1004</v>
      </c>
      <c r="E247" t="s">
        <v>1283</v>
      </c>
      <c r="F247" t="s">
        <v>1283</v>
      </c>
      <c r="G247" t="s">
        <v>1282</v>
      </c>
      <c r="H247" t="s">
        <v>1281</v>
      </c>
      <c r="I247" t="s">
        <v>149</v>
      </c>
    </row>
    <row r="248" spans="1:9" x14ac:dyDescent="0.3">
      <c r="A248" t="s">
        <v>244</v>
      </c>
      <c r="B248" t="s">
        <v>244</v>
      </c>
      <c r="C248" t="s">
        <v>190</v>
      </c>
      <c r="D248" t="s">
        <v>1003</v>
      </c>
      <c r="G248" t="s">
        <v>1066</v>
      </c>
      <c r="H248" t="s">
        <v>1066</v>
      </c>
      <c r="I248" t="s">
        <v>1066</v>
      </c>
    </row>
    <row r="249" spans="1:9" x14ac:dyDescent="0.3">
      <c r="A249" t="s">
        <v>244</v>
      </c>
      <c r="B249" t="s">
        <v>244</v>
      </c>
      <c r="C249" t="s">
        <v>190</v>
      </c>
      <c r="D249" t="s">
        <v>1002</v>
      </c>
      <c r="G249" t="s">
        <v>1066</v>
      </c>
      <c r="H249" t="s">
        <v>1066</v>
      </c>
      <c r="I249" t="s">
        <v>1066</v>
      </c>
    </row>
    <row r="250" spans="1:9" x14ac:dyDescent="0.3">
      <c r="A250" t="s">
        <v>244</v>
      </c>
      <c r="B250" t="s">
        <v>244</v>
      </c>
      <c r="C250" t="s">
        <v>997</v>
      </c>
      <c r="D250" t="s">
        <v>998</v>
      </c>
      <c r="G250" t="s">
        <v>1066</v>
      </c>
      <c r="H250" t="s">
        <v>1066</v>
      </c>
      <c r="I250" t="s">
        <v>1066</v>
      </c>
    </row>
    <row r="251" spans="1:9" x14ac:dyDescent="0.3">
      <c r="A251" t="s">
        <v>244</v>
      </c>
      <c r="B251" t="s">
        <v>244</v>
      </c>
      <c r="C251" t="s">
        <v>937</v>
      </c>
      <c r="D251" t="s">
        <v>1001</v>
      </c>
      <c r="E251" t="s">
        <v>1280</v>
      </c>
      <c r="F251" t="s">
        <v>1279</v>
      </c>
      <c r="G251" t="s">
        <v>1117</v>
      </c>
      <c r="H251" t="s">
        <v>1278</v>
      </c>
      <c r="I251" t="s">
        <v>148</v>
      </c>
    </row>
    <row r="252" spans="1:9" x14ac:dyDescent="0.3">
      <c r="A252" t="s">
        <v>244</v>
      </c>
      <c r="B252" t="s">
        <v>244</v>
      </c>
      <c r="C252" t="s">
        <v>937</v>
      </c>
      <c r="D252" t="s">
        <v>1001</v>
      </c>
      <c r="E252" t="s">
        <v>1277</v>
      </c>
      <c r="F252" t="s">
        <v>1276</v>
      </c>
      <c r="G252" t="s">
        <v>1275</v>
      </c>
      <c r="H252" t="s">
        <v>1274</v>
      </c>
      <c r="I252" t="s">
        <v>148</v>
      </c>
    </row>
    <row r="253" spans="1:9" x14ac:dyDescent="0.3">
      <c r="A253" t="s">
        <v>244</v>
      </c>
      <c r="B253" t="s">
        <v>244</v>
      </c>
      <c r="C253" t="s">
        <v>937</v>
      </c>
      <c r="D253" t="s">
        <v>1001</v>
      </c>
      <c r="E253" t="s">
        <v>1273</v>
      </c>
      <c r="F253" t="s">
        <v>1273</v>
      </c>
      <c r="G253" t="s">
        <v>1272</v>
      </c>
      <c r="H253" t="s">
        <v>1271</v>
      </c>
      <c r="I253" t="s">
        <v>148</v>
      </c>
    </row>
    <row r="254" spans="1:9" x14ac:dyDescent="0.3">
      <c r="A254" t="s">
        <v>244</v>
      </c>
      <c r="B254" t="s">
        <v>244</v>
      </c>
      <c r="C254" t="s">
        <v>937</v>
      </c>
      <c r="D254" t="s">
        <v>1001</v>
      </c>
      <c r="E254" t="s">
        <v>1270</v>
      </c>
      <c r="F254" t="s">
        <v>1270</v>
      </c>
      <c r="G254" t="s">
        <v>1269</v>
      </c>
      <c r="H254" t="s">
        <v>1268</v>
      </c>
      <c r="I254" t="s">
        <v>149</v>
      </c>
    </row>
    <row r="255" spans="1:9" x14ac:dyDescent="0.3">
      <c r="A255" t="s">
        <v>244</v>
      </c>
      <c r="B255" t="s">
        <v>244</v>
      </c>
      <c r="C255" t="s">
        <v>190</v>
      </c>
      <c r="D255" t="s">
        <v>993</v>
      </c>
      <c r="G255" t="s">
        <v>1066</v>
      </c>
      <c r="H255" t="s">
        <v>1066</v>
      </c>
      <c r="I255" t="s">
        <v>1066</v>
      </c>
    </row>
    <row r="256" spans="1:9" x14ac:dyDescent="0.3">
      <c r="A256" t="s">
        <v>244</v>
      </c>
      <c r="B256" t="s">
        <v>244</v>
      </c>
      <c r="C256" t="s">
        <v>937</v>
      </c>
      <c r="D256" t="s">
        <v>1000</v>
      </c>
      <c r="G256" t="s">
        <v>1066</v>
      </c>
      <c r="H256" t="s">
        <v>1066</v>
      </c>
      <c r="I256" t="s">
        <v>1066</v>
      </c>
    </row>
    <row r="257" spans="1:9" x14ac:dyDescent="0.3">
      <c r="A257" t="s">
        <v>242</v>
      </c>
      <c r="B257" t="s">
        <v>242</v>
      </c>
      <c r="C257" t="s">
        <v>187</v>
      </c>
      <c r="D257" t="s">
        <v>1008</v>
      </c>
      <c r="E257" t="s">
        <v>1258</v>
      </c>
      <c r="F257" t="s">
        <v>1257</v>
      </c>
      <c r="G257" t="s">
        <v>1256</v>
      </c>
      <c r="H257" t="s">
        <v>1267</v>
      </c>
      <c r="I257" t="s">
        <v>148</v>
      </c>
    </row>
    <row r="258" spans="1:9" x14ac:dyDescent="0.3">
      <c r="A258" t="s">
        <v>242</v>
      </c>
      <c r="B258" t="s">
        <v>242</v>
      </c>
      <c r="C258" t="s">
        <v>187</v>
      </c>
      <c r="D258" t="s">
        <v>1008</v>
      </c>
      <c r="E258" t="s">
        <v>1266</v>
      </c>
      <c r="F258" t="s">
        <v>1266</v>
      </c>
      <c r="G258" t="s">
        <v>1265</v>
      </c>
      <c r="H258" t="s">
        <v>1264</v>
      </c>
      <c r="I258" t="s">
        <v>148</v>
      </c>
    </row>
    <row r="259" spans="1:9" x14ac:dyDescent="0.3">
      <c r="A259" t="s">
        <v>242</v>
      </c>
      <c r="B259" t="s">
        <v>242</v>
      </c>
      <c r="C259" t="s">
        <v>187</v>
      </c>
      <c r="D259" t="s">
        <v>1008</v>
      </c>
      <c r="E259" t="s">
        <v>1263</v>
      </c>
      <c r="F259" t="s">
        <v>1263</v>
      </c>
      <c r="G259" t="s">
        <v>1262</v>
      </c>
      <c r="H259" t="s">
        <v>1261</v>
      </c>
      <c r="I259" t="s">
        <v>148</v>
      </c>
    </row>
    <row r="260" spans="1:9" x14ac:dyDescent="0.3">
      <c r="A260" t="s">
        <v>242</v>
      </c>
      <c r="B260" t="s">
        <v>242</v>
      </c>
      <c r="C260" t="s">
        <v>187</v>
      </c>
      <c r="D260" t="s">
        <v>1008</v>
      </c>
      <c r="E260" t="s">
        <v>1260</v>
      </c>
      <c r="F260" t="s">
        <v>1260</v>
      </c>
      <c r="G260" t="s">
        <v>1256</v>
      </c>
      <c r="H260" t="s">
        <v>1259</v>
      </c>
      <c r="I260" t="s">
        <v>150</v>
      </c>
    </row>
    <row r="261" spans="1:9" x14ac:dyDescent="0.3">
      <c r="A261" t="s">
        <v>242</v>
      </c>
      <c r="B261" t="s">
        <v>242</v>
      </c>
      <c r="C261" t="s">
        <v>188</v>
      </c>
      <c r="D261" t="s">
        <v>1009</v>
      </c>
      <c r="G261" t="s">
        <v>1066</v>
      </c>
      <c r="H261" t="s">
        <v>1066</v>
      </c>
      <c r="I261" t="s">
        <v>1066</v>
      </c>
    </row>
    <row r="262" spans="1:9" x14ac:dyDescent="0.3">
      <c r="A262" t="s">
        <v>242</v>
      </c>
      <c r="B262" t="s">
        <v>242</v>
      </c>
      <c r="C262" t="s">
        <v>1005</v>
      </c>
      <c r="D262" t="s">
        <v>1005</v>
      </c>
      <c r="G262" t="s">
        <v>1066</v>
      </c>
      <c r="H262" t="s">
        <v>1066</v>
      </c>
      <c r="I262" t="s">
        <v>1066</v>
      </c>
    </row>
    <row r="263" spans="1:9" x14ac:dyDescent="0.3">
      <c r="A263" t="s">
        <v>242</v>
      </c>
      <c r="B263" t="s">
        <v>242</v>
      </c>
      <c r="C263" t="s">
        <v>185</v>
      </c>
      <c r="D263" t="s">
        <v>1006</v>
      </c>
      <c r="G263" t="s">
        <v>1066</v>
      </c>
      <c r="H263" t="s">
        <v>1066</v>
      </c>
      <c r="I263" t="s">
        <v>1066</v>
      </c>
    </row>
    <row r="264" spans="1:9" x14ac:dyDescent="0.3">
      <c r="A264" t="s">
        <v>242</v>
      </c>
      <c r="B264" t="s">
        <v>242</v>
      </c>
      <c r="D264" t="s">
        <v>1011</v>
      </c>
      <c r="G264" t="s">
        <v>1066</v>
      </c>
      <c r="H264" t="s">
        <v>1066</v>
      </c>
      <c r="I264" t="s">
        <v>1066</v>
      </c>
    </row>
    <row r="265" spans="1:9" x14ac:dyDescent="0.3">
      <c r="A265" t="s">
        <v>242</v>
      </c>
      <c r="B265" t="s">
        <v>242</v>
      </c>
      <c r="C265" t="s">
        <v>183</v>
      </c>
      <c r="D265" t="s">
        <v>1007</v>
      </c>
      <c r="E265" t="s">
        <v>1258</v>
      </c>
      <c r="F265" t="s">
        <v>1257</v>
      </c>
      <c r="G265" t="s">
        <v>1256</v>
      </c>
      <c r="H265" t="s">
        <v>1255</v>
      </c>
      <c r="I265" t="s">
        <v>150</v>
      </c>
    </row>
    <row r="266" spans="1:9" x14ac:dyDescent="0.3">
      <c r="A266" t="s">
        <v>242</v>
      </c>
      <c r="B266" t="s">
        <v>242</v>
      </c>
      <c r="C266" t="s">
        <v>183</v>
      </c>
      <c r="D266" t="s">
        <v>1007</v>
      </c>
      <c r="E266" t="s">
        <v>1254</v>
      </c>
      <c r="F266" t="s">
        <v>1253</v>
      </c>
      <c r="G266" t="s">
        <v>1252</v>
      </c>
      <c r="H266" t="s">
        <v>1251</v>
      </c>
      <c r="I266" t="s">
        <v>149</v>
      </c>
    </row>
    <row r="267" spans="1:9" x14ac:dyDescent="0.3">
      <c r="A267" t="s">
        <v>242</v>
      </c>
      <c r="B267" t="s">
        <v>242</v>
      </c>
      <c r="C267" t="s">
        <v>183</v>
      </c>
      <c r="D267" t="s">
        <v>1007</v>
      </c>
      <c r="E267" t="s">
        <v>1250</v>
      </c>
      <c r="F267" t="s">
        <v>1249</v>
      </c>
      <c r="G267" t="s">
        <v>1248</v>
      </c>
      <c r="H267" t="s">
        <v>1247</v>
      </c>
      <c r="I267" t="s">
        <v>148</v>
      </c>
    </row>
    <row r="268" spans="1:9" x14ac:dyDescent="0.3">
      <c r="A268" t="s">
        <v>238</v>
      </c>
      <c r="B268" t="s">
        <v>238</v>
      </c>
      <c r="C268" t="s">
        <v>191</v>
      </c>
      <c r="D268" t="s">
        <v>1012</v>
      </c>
      <c r="G268" t="s">
        <v>1066</v>
      </c>
      <c r="H268" t="s">
        <v>1066</v>
      </c>
      <c r="I268" t="s">
        <v>1066</v>
      </c>
    </row>
    <row r="269" spans="1:9" x14ac:dyDescent="0.3">
      <c r="A269" t="s">
        <v>238</v>
      </c>
      <c r="B269" t="s">
        <v>238</v>
      </c>
      <c r="C269" t="s">
        <v>191</v>
      </c>
      <c r="D269" t="s">
        <v>1013</v>
      </c>
      <c r="G269" t="s">
        <v>1066</v>
      </c>
      <c r="H269" t="s">
        <v>1066</v>
      </c>
      <c r="I269" t="s">
        <v>1066</v>
      </c>
    </row>
    <row r="270" spans="1:9" x14ac:dyDescent="0.3">
      <c r="A270" t="s">
        <v>238</v>
      </c>
      <c r="B270" t="s">
        <v>238</v>
      </c>
      <c r="C270" t="s">
        <v>191</v>
      </c>
      <c r="D270" t="s">
        <v>1014</v>
      </c>
      <c r="E270" t="s">
        <v>1246</v>
      </c>
      <c r="F270" t="s">
        <v>1246</v>
      </c>
      <c r="G270" t="s">
        <v>1245</v>
      </c>
      <c r="H270" t="s">
        <v>1242</v>
      </c>
      <c r="I270" t="s">
        <v>148</v>
      </c>
    </row>
    <row r="271" spans="1:9" x14ac:dyDescent="0.3">
      <c r="A271" t="s">
        <v>238</v>
      </c>
      <c r="B271" t="s">
        <v>238</v>
      </c>
      <c r="C271" t="s">
        <v>191</v>
      </c>
      <c r="D271" t="s">
        <v>1014</v>
      </c>
      <c r="E271" t="s">
        <v>1244</v>
      </c>
      <c r="F271" t="s">
        <v>1244</v>
      </c>
      <c r="G271" t="s">
        <v>1243</v>
      </c>
      <c r="H271" t="s">
        <v>1242</v>
      </c>
      <c r="I271" t="s">
        <v>148</v>
      </c>
    </row>
    <row r="272" spans="1:9" x14ac:dyDescent="0.3">
      <c r="A272" t="s">
        <v>238</v>
      </c>
      <c r="B272" t="s">
        <v>238</v>
      </c>
      <c r="C272" t="s">
        <v>191</v>
      </c>
      <c r="D272" t="s">
        <v>1014</v>
      </c>
      <c r="E272" t="s">
        <v>1241</v>
      </c>
      <c r="F272" t="s">
        <v>1240</v>
      </c>
      <c r="G272" t="s">
        <v>1239</v>
      </c>
      <c r="H272" t="s">
        <v>1238</v>
      </c>
      <c r="I272" t="s">
        <v>148</v>
      </c>
    </row>
    <row r="273" spans="1:9" x14ac:dyDescent="0.3">
      <c r="A273" t="s">
        <v>238</v>
      </c>
      <c r="B273" t="s">
        <v>238</v>
      </c>
      <c r="C273" t="s">
        <v>191</v>
      </c>
      <c r="D273" t="s">
        <v>1015</v>
      </c>
      <c r="E273" t="s">
        <v>1237</v>
      </c>
      <c r="F273" t="s">
        <v>1237</v>
      </c>
      <c r="G273" t="s">
        <v>1224</v>
      </c>
      <c r="H273" t="s">
        <v>1235</v>
      </c>
      <c r="I273" t="s">
        <v>148</v>
      </c>
    </row>
    <row r="274" spans="1:9" x14ac:dyDescent="0.3">
      <c r="A274" t="s">
        <v>238</v>
      </c>
      <c r="B274" t="s">
        <v>238</v>
      </c>
      <c r="C274" t="s">
        <v>191</v>
      </c>
      <c r="D274" t="s">
        <v>1015</v>
      </c>
      <c r="E274" t="s">
        <v>1237</v>
      </c>
      <c r="F274" t="s">
        <v>1236</v>
      </c>
      <c r="G274" t="s">
        <v>1224</v>
      </c>
      <c r="H274" t="s">
        <v>1235</v>
      </c>
      <c r="I274" t="s">
        <v>148</v>
      </c>
    </row>
    <row r="275" spans="1:9" x14ac:dyDescent="0.3">
      <c r="A275" t="s">
        <v>238</v>
      </c>
      <c r="B275" t="s">
        <v>238</v>
      </c>
      <c r="C275" t="s">
        <v>191</v>
      </c>
      <c r="D275" t="s">
        <v>1015</v>
      </c>
      <c r="E275" t="s">
        <v>1234</v>
      </c>
      <c r="F275" t="s">
        <v>1233</v>
      </c>
      <c r="G275" t="s">
        <v>1232</v>
      </c>
      <c r="H275" t="s">
        <v>1231</v>
      </c>
      <c r="I275" t="s">
        <v>152</v>
      </c>
    </row>
    <row r="276" spans="1:9" x14ac:dyDescent="0.3">
      <c r="A276" t="s">
        <v>238</v>
      </c>
      <c r="B276" t="s">
        <v>238</v>
      </c>
      <c r="C276" t="s">
        <v>191</v>
      </c>
      <c r="D276" t="s">
        <v>1015</v>
      </c>
      <c r="E276" t="s">
        <v>1230</v>
      </c>
      <c r="F276" t="s">
        <v>1229</v>
      </c>
      <c r="G276" t="s">
        <v>1228</v>
      </c>
      <c r="H276" t="s">
        <v>1227</v>
      </c>
      <c r="I276" t="s">
        <v>152</v>
      </c>
    </row>
    <row r="277" spans="1:9" x14ac:dyDescent="0.3">
      <c r="A277" t="s">
        <v>238</v>
      </c>
      <c r="B277" t="s">
        <v>238</v>
      </c>
      <c r="C277" t="s">
        <v>191</v>
      </c>
      <c r="D277" t="s">
        <v>1015</v>
      </c>
      <c r="E277" t="s">
        <v>1226</v>
      </c>
      <c r="F277" t="s">
        <v>1225</v>
      </c>
      <c r="G277" t="s">
        <v>1224</v>
      </c>
      <c r="H277" t="s">
        <v>1223</v>
      </c>
      <c r="I277" t="s">
        <v>148</v>
      </c>
    </row>
    <row r="278" spans="1:9" x14ac:dyDescent="0.3">
      <c r="A278" t="s">
        <v>238</v>
      </c>
      <c r="B278" t="s">
        <v>238</v>
      </c>
      <c r="C278" t="s">
        <v>191</v>
      </c>
      <c r="D278" t="s">
        <v>1015</v>
      </c>
      <c r="E278" t="s">
        <v>1222</v>
      </c>
      <c r="F278" t="s">
        <v>1222</v>
      </c>
      <c r="G278" t="s">
        <v>1221</v>
      </c>
      <c r="H278" t="s">
        <v>1178</v>
      </c>
      <c r="I278" t="s">
        <v>148</v>
      </c>
    </row>
    <row r="279" spans="1:9" x14ac:dyDescent="0.3">
      <c r="A279" t="s">
        <v>234</v>
      </c>
      <c r="B279" t="s">
        <v>234</v>
      </c>
      <c r="C279" t="s">
        <v>515</v>
      </c>
      <c r="D279" t="s">
        <v>1017</v>
      </c>
      <c r="G279" t="s">
        <v>1066</v>
      </c>
      <c r="H279" t="s">
        <v>1066</v>
      </c>
      <c r="I279" t="s">
        <v>1066</v>
      </c>
    </row>
    <row r="280" spans="1:9" x14ac:dyDescent="0.3">
      <c r="A280" t="s">
        <v>234</v>
      </c>
      <c r="B280" t="s">
        <v>234</v>
      </c>
      <c r="C280" t="s">
        <v>515</v>
      </c>
      <c r="D280" t="s">
        <v>1020</v>
      </c>
      <c r="E280" t="s">
        <v>1220</v>
      </c>
      <c r="F280" t="s">
        <v>1219</v>
      </c>
      <c r="G280" t="s">
        <v>1218</v>
      </c>
      <c r="H280" t="s">
        <v>1208</v>
      </c>
      <c r="I280" t="s">
        <v>149</v>
      </c>
    </row>
    <row r="281" spans="1:9" x14ac:dyDescent="0.3">
      <c r="A281" t="s">
        <v>234</v>
      </c>
      <c r="B281" t="s">
        <v>234</v>
      </c>
      <c r="C281" t="s">
        <v>515</v>
      </c>
      <c r="D281" t="s">
        <v>1020</v>
      </c>
      <c r="E281" t="s">
        <v>1217</v>
      </c>
      <c r="F281" t="s">
        <v>1216</v>
      </c>
      <c r="G281" t="s">
        <v>1207</v>
      </c>
      <c r="H281" t="s">
        <v>1186</v>
      </c>
      <c r="I281" t="s">
        <v>148</v>
      </c>
    </row>
    <row r="282" spans="1:9" x14ac:dyDescent="0.3">
      <c r="A282" t="s">
        <v>234</v>
      </c>
      <c r="B282" t="s">
        <v>234</v>
      </c>
      <c r="C282" t="s">
        <v>515</v>
      </c>
      <c r="D282" t="s">
        <v>1020</v>
      </c>
      <c r="E282" t="s">
        <v>1217</v>
      </c>
      <c r="F282" t="s">
        <v>1216</v>
      </c>
      <c r="G282" t="s">
        <v>1194</v>
      </c>
      <c r="H282" t="s">
        <v>1206</v>
      </c>
      <c r="I282" t="s">
        <v>148</v>
      </c>
    </row>
    <row r="283" spans="1:9" x14ac:dyDescent="0.3">
      <c r="A283" t="s">
        <v>234</v>
      </c>
      <c r="B283" t="s">
        <v>234</v>
      </c>
      <c r="C283" t="s">
        <v>515</v>
      </c>
      <c r="D283" t="s">
        <v>1020</v>
      </c>
      <c r="E283" t="s">
        <v>1214</v>
      </c>
      <c r="F283" t="s">
        <v>1214</v>
      </c>
      <c r="G283" t="s">
        <v>1215</v>
      </c>
      <c r="H283" t="s">
        <v>1213</v>
      </c>
      <c r="I283" t="s">
        <v>148</v>
      </c>
    </row>
    <row r="284" spans="1:9" x14ac:dyDescent="0.3">
      <c r="A284" t="s">
        <v>234</v>
      </c>
      <c r="B284" t="s">
        <v>234</v>
      </c>
      <c r="C284" t="s">
        <v>515</v>
      </c>
      <c r="D284" t="s">
        <v>1020</v>
      </c>
      <c r="E284" t="s">
        <v>1214</v>
      </c>
      <c r="F284" t="s">
        <v>1214</v>
      </c>
      <c r="G284" t="s">
        <v>1194</v>
      </c>
      <c r="H284" t="s">
        <v>1213</v>
      </c>
      <c r="I284" t="s">
        <v>148</v>
      </c>
    </row>
    <row r="285" spans="1:9" x14ac:dyDescent="0.3">
      <c r="A285" t="s">
        <v>234</v>
      </c>
      <c r="B285" t="s">
        <v>234</v>
      </c>
      <c r="C285" t="s">
        <v>515</v>
      </c>
      <c r="D285" t="s">
        <v>1020</v>
      </c>
      <c r="E285" t="s">
        <v>1212</v>
      </c>
      <c r="F285" t="s">
        <v>1212</v>
      </c>
      <c r="G285" t="s">
        <v>1211</v>
      </c>
      <c r="H285" t="s">
        <v>1210</v>
      </c>
      <c r="I285" t="s">
        <v>148</v>
      </c>
    </row>
    <row r="286" spans="1:9" x14ac:dyDescent="0.3">
      <c r="A286" t="s">
        <v>234</v>
      </c>
      <c r="B286" t="s">
        <v>234</v>
      </c>
      <c r="C286" t="s">
        <v>515</v>
      </c>
      <c r="D286" t="s">
        <v>1020</v>
      </c>
      <c r="E286" t="s">
        <v>1209</v>
      </c>
      <c r="F286" t="s">
        <v>1209</v>
      </c>
      <c r="G286" t="s">
        <v>1199</v>
      </c>
      <c r="H286" t="s">
        <v>1208</v>
      </c>
      <c r="I286" t="s">
        <v>149</v>
      </c>
    </row>
    <row r="287" spans="1:9" x14ac:dyDescent="0.3">
      <c r="A287" t="s">
        <v>234</v>
      </c>
      <c r="B287" t="s">
        <v>234</v>
      </c>
      <c r="C287" t="s">
        <v>515</v>
      </c>
      <c r="D287" t="s">
        <v>1020</v>
      </c>
      <c r="E287" t="s">
        <v>1205</v>
      </c>
      <c r="F287" t="s">
        <v>1204</v>
      </c>
      <c r="G287" t="s">
        <v>1207</v>
      </c>
      <c r="H287" t="s">
        <v>1206</v>
      </c>
      <c r="I287" t="s">
        <v>148</v>
      </c>
    </row>
    <row r="288" spans="1:9" x14ac:dyDescent="0.3">
      <c r="A288" t="s">
        <v>234</v>
      </c>
      <c r="B288" t="s">
        <v>234</v>
      </c>
      <c r="C288" t="s">
        <v>515</v>
      </c>
      <c r="D288" t="s">
        <v>1020</v>
      </c>
      <c r="E288" t="s">
        <v>1205</v>
      </c>
      <c r="F288" t="s">
        <v>1204</v>
      </c>
      <c r="G288" t="s">
        <v>1194</v>
      </c>
      <c r="H288" t="s">
        <v>1203</v>
      </c>
      <c r="I288" t="s">
        <v>148</v>
      </c>
    </row>
    <row r="289" spans="1:9" x14ac:dyDescent="0.3">
      <c r="A289" t="s">
        <v>234</v>
      </c>
      <c r="B289" t="s">
        <v>234</v>
      </c>
      <c r="C289" t="s">
        <v>515</v>
      </c>
      <c r="D289" t="s">
        <v>1022</v>
      </c>
      <c r="G289" t="s">
        <v>1066</v>
      </c>
      <c r="H289" t="s">
        <v>1066</v>
      </c>
      <c r="I289" t="s">
        <v>1066</v>
      </c>
    </row>
    <row r="290" spans="1:9" x14ac:dyDescent="0.3">
      <c r="A290" t="s">
        <v>234</v>
      </c>
      <c r="B290" t="s">
        <v>234</v>
      </c>
      <c r="C290" t="s">
        <v>515</v>
      </c>
      <c r="D290" t="s">
        <v>1016</v>
      </c>
      <c r="E290" t="s">
        <v>1196</v>
      </c>
      <c r="F290" t="s">
        <v>1196</v>
      </c>
      <c r="G290" t="s">
        <v>1194</v>
      </c>
      <c r="H290" t="s">
        <v>1193</v>
      </c>
      <c r="I290" t="s">
        <v>149</v>
      </c>
    </row>
    <row r="291" spans="1:9" x14ac:dyDescent="0.3">
      <c r="A291" t="s">
        <v>234</v>
      </c>
      <c r="B291" t="s">
        <v>234</v>
      </c>
      <c r="C291" t="s">
        <v>515</v>
      </c>
      <c r="D291" t="s">
        <v>1016</v>
      </c>
      <c r="E291" t="s">
        <v>1202</v>
      </c>
      <c r="F291" t="s">
        <v>1202</v>
      </c>
      <c r="G291" t="s">
        <v>1201</v>
      </c>
      <c r="H291" t="s">
        <v>1193</v>
      </c>
      <c r="I291" t="s">
        <v>149</v>
      </c>
    </row>
    <row r="292" spans="1:9" x14ac:dyDescent="0.3">
      <c r="A292" t="s">
        <v>234</v>
      </c>
      <c r="B292" t="s">
        <v>234</v>
      </c>
      <c r="C292" t="s">
        <v>515</v>
      </c>
      <c r="D292" t="s">
        <v>1016</v>
      </c>
      <c r="E292" t="s">
        <v>1200</v>
      </c>
      <c r="F292" t="s">
        <v>1200</v>
      </c>
      <c r="G292" t="s">
        <v>1199</v>
      </c>
      <c r="H292" t="s">
        <v>1193</v>
      </c>
      <c r="I292" t="s">
        <v>149</v>
      </c>
    </row>
    <row r="293" spans="1:9" x14ac:dyDescent="0.3">
      <c r="A293" t="s">
        <v>234</v>
      </c>
      <c r="B293" t="s">
        <v>234</v>
      </c>
      <c r="C293" t="s">
        <v>515</v>
      </c>
      <c r="D293" t="s">
        <v>1016</v>
      </c>
      <c r="E293" t="s">
        <v>1198</v>
      </c>
      <c r="F293" t="s">
        <v>1198</v>
      </c>
      <c r="G293" t="s">
        <v>1194</v>
      </c>
      <c r="H293" t="s">
        <v>1193</v>
      </c>
      <c r="I293" t="s">
        <v>149</v>
      </c>
    </row>
    <row r="294" spans="1:9" x14ac:dyDescent="0.3">
      <c r="A294" t="s">
        <v>234</v>
      </c>
      <c r="B294" t="s">
        <v>234</v>
      </c>
      <c r="C294" t="s">
        <v>515</v>
      </c>
      <c r="D294" t="s">
        <v>1016</v>
      </c>
      <c r="E294" t="s">
        <v>1196</v>
      </c>
      <c r="F294" t="s">
        <v>1197</v>
      </c>
      <c r="G294" t="s">
        <v>1194</v>
      </c>
      <c r="H294" t="s">
        <v>1193</v>
      </c>
      <c r="I294" t="s">
        <v>149</v>
      </c>
    </row>
    <row r="295" spans="1:9" x14ac:dyDescent="0.3">
      <c r="A295" t="s">
        <v>234</v>
      </c>
      <c r="B295" t="s">
        <v>234</v>
      </c>
      <c r="C295" t="s">
        <v>515</v>
      </c>
      <c r="D295" t="s">
        <v>1016</v>
      </c>
      <c r="E295" t="s">
        <v>1196</v>
      </c>
      <c r="F295" t="s">
        <v>1195</v>
      </c>
      <c r="G295" t="s">
        <v>1194</v>
      </c>
      <c r="H295" t="s">
        <v>1193</v>
      </c>
      <c r="I295" t="s">
        <v>149</v>
      </c>
    </row>
    <row r="296" spans="1:9" x14ac:dyDescent="0.3">
      <c r="A296" t="s">
        <v>234</v>
      </c>
      <c r="B296" t="s">
        <v>234</v>
      </c>
      <c r="C296" t="s">
        <v>515</v>
      </c>
      <c r="D296" t="s">
        <v>1018</v>
      </c>
      <c r="G296" t="s">
        <v>1066</v>
      </c>
      <c r="H296" t="s">
        <v>1066</v>
      </c>
      <c r="I296" t="s">
        <v>1066</v>
      </c>
    </row>
    <row r="297" spans="1:9" x14ac:dyDescent="0.3">
      <c r="A297" t="s">
        <v>234</v>
      </c>
      <c r="B297" t="s">
        <v>234</v>
      </c>
      <c r="C297" t="s">
        <v>515</v>
      </c>
      <c r="D297" t="s">
        <v>1019</v>
      </c>
      <c r="E297" t="s">
        <v>1192</v>
      </c>
      <c r="F297" t="s">
        <v>1192</v>
      </c>
      <c r="G297" t="s">
        <v>1187</v>
      </c>
      <c r="H297" t="s">
        <v>1186</v>
      </c>
      <c r="I297" t="s">
        <v>148</v>
      </c>
    </row>
    <row r="298" spans="1:9" x14ac:dyDescent="0.3">
      <c r="A298" t="s">
        <v>234</v>
      </c>
      <c r="B298" t="s">
        <v>234</v>
      </c>
      <c r="C298" t="s">
        <v>515</v>
      </c>
      <c r="D298" t="s">
        <v>1019</v>
      </c>
      <c r="E298" t="s">
        <v>1191</v>
      </c>
      <c r="F298" t="s">
        <v>1191</v>
      </c>
      <c r="G298" t="s">
        <v>1187</v>
      </c>
      <c r="H298" t="s">
        <v>1186</v>
      </c>
      <c r="I298" t="s">
        <v>148</v>
      </c>
    </row>
    <row r="299" spans="1:9" x14ac:dyDescent="0.3">
      <c r="A299" t="s">
        <v>234</v>
      </c>
      <c r="B299" t="s">
        <v>234</v>
      </c>
      <c r="C299" t="s">
        <v>515</v>
      </c>
      <c r="D299" t="s">
        <v>1019</v>
      </c>
      <c r="E299" t="s">
        <v>1190</v>
      </c>
      <c r="F299" t="s">
        <v>1190</v>
      </c>
      <c r="G299" t="s">
        <v>1187</v>
      </c>
      <c r="H299" t="s">
        <v>1186</v>
      </c>
      <c r="I299" t="s">
        <v>148</v>
      </c>
    </row>
    <row r="300" spans="1:9" x14ac:dyDescent="0.3">
      <c r="A300" t="s">
        <v>234</v>
      </c>
      <c r="B300" t="s">
        <v>234</v>
      </c>
      <c r="C300" t="s">
        <v>515</v>
      </c>
      <c r="D300" t="s">
        <v>1019</v>
      </c>
      <c r="E300" t="s">
        <v>1189</v>
      </c>
      <c r="F300" t="s">
        <v>1188</v>
      </c>
      <c r="G300" t="s">
        <v>1187</v>
      </c>
      <c r="H300" t="s">
        <v>1186</v>
      </c>
      <c r="I300" t="s">
        <v>148</v>
      </c>
    </row>
    <row r="301" spans="1:9" x14ac:dyDescent="0.3">
      <c r="A301" t="s">
        <v>234</v>
      </c>
      <c r="B301" t="s">
        <v>234</v>
      </c>
      <c r="C301" t="s">
        <v>515</v>
      </c>
      <c r="D301" t="s">
        <v>1021</v>
      </c>
      <c r="G301" t="s">
        <v>1066</v>
      </c>
      <c r="H301" t="s">
        <v>1066</v>
      </c>
      <c r="I301" t="s">
        <v>1066</v>
      </c>
    </row>
    <row r="302" spans="1:9" x14ac:dyDescent="0.3">
      <c r="A302" t="s">
        <v>236</v>
      </c>
      <c r="B302" t="s">
        <v>236</v>
      </c>
      <c r="C302" t="s">
        <v>529</v>
      </c>
      <c r="D302" t="s">
        <v>1026</v>
      </c>
      <c r="G302" t="s">
        <v>1066</v>
      </c>
      <c r="H302" t="s">
        <v>1066</v>
      </c>
      <c r="I302" t="s">
        <v>1066</v>
      </c>
    </row>
    <row r="303" spans="1:9" x14ac:dyDescent="0.3">
      <c r="A303" t="s">
        <v>236</v>
      </c>
      <c r="B303" t="s">
        <v>236</v>
      </c>
      <c r="C303" t="s">
        <v>529</v>
      </c>
      <c r="D303" t="s">
        <v>1023</v>
      </c>
      <c r="G303" t="s">
        <v>1066</v>
      </c>
      <c r="H303" t="s">
        <v>1066</v>
      </c>
      <c r="I303" t="s">
        <v>1066</v>
      </c>
    </row>
    <row r="304" spans="1:9" x14ac:dyDescent="0.3">
      <c r="A304" t="s">
        <v>236</v>
      </c>
      <c r="B304" t="s">
        <v>236</v>
      </c>
      <c r="C304" t="s">
        <v>997</v>
      </c>
      <c r="D304" t="s">
        <v>1028</v>
      </c>
      <c r="G304" t="s">
        <v>1066</v>
      </c>
      <c r="H304" t="s">
        <v>1066</v>
      </c>
      <c r="I304" t="s">
        <v>1066</v>
      </c>
    </row>
    <row r="305" spans="1:9" x14ac:dyDescent="0.3">
      <c r="A305" t="s">
        <v>236</v>
      </c>
      <c r="B305" t="s">
        <v>236</v>
      </c>
      <c r="C305" t="s">
        <v>529</v>
      </c>
      <c r="D305" t="s">
        <v>1025</v>
      </c>
      <c r="G305" t="s">
        <v>1066</v>
      </c>
      <c r="H305" t="s">
        <v>1066</v>
      </c>
      <c r="I305" t="s">
        <v>1066</v>
      </c>
    </row>
    <row r="306" spans="1:9" x14ac:dyDescent="0.3">
      <c r="A306" t="s">
        <v>236</v>
      </c>
      <c r="B306" t="s">
        <v>236</v>
      </c>
      <c r="C306" t="s">
        <v>937</v>
      </c>
      <c r="D306" t="s">
        <v>961</v>
      </c>
      <c r="E306" t="s">
        <v>1185</v>
      </c>
      <c r="F306" t="s">
        <v>1185</v>
      </c>
      <c r="G306" t="s">
        <v>1117</v>
      </c>
      <c r="H306" t="s">
        <v>1177</v>
      </c>
      <c r="I306" t="s">
        <v>148</v>
      </c>
    </row>
    <row r="307" spans="1:9" x14ac:dyDescent="0.3">
      <c r="A307" t="s">
        <v>236</v>
      </c>
      <c r="B307" t="s">
        <v>236</v>
      </c>
      <c r="C307" t="s">
        <v>937</v>
      </c>
      <c r="D307" t="s">
        <v>961</v>
      </c>
      <c r="E307" t="s">
        <v>1184</v>
      </c>
      <c r="F307" t="s">
        <v>1183</v>
      </c>
      <c r="G307" t="s">
        <v>1162</v>
      </c>
      <c r="H307" t="s">
        <v>1182</v>
      </c>
      <c r="I307" t="s">
        <v>148</v>
      </c>
    </row>
    <row r="308" spans="1:9" x14ac:dyDescent="0.3">
      <c r="A308" t="s">
        <v>236</v>
      </c>
      <c r="B308" t="s">
        <v>236</v>
      </c>
      <c r="C308" t="s">
        <v>937</v>
      </c>
      <c r="D308" t="s">
        <v>961</v>
      </c>
      <c r="E308" t="s">
        <v>1181</v>
      </c>
      <c r="F308" t="s">
        <v>1180</v>
      </c>
      <c r="G308" t="s">
        <v>1176</v>
      </c>
      <c r="H308" t="s">
        <v>1178</v>
      </c>
      <c r="I308" t="s">
        <v>148</v>
      </c>
    </row>
    <row r="309" spans="1:9" x14ac:dyDescent="0.3">
      <c r="A309" t="s">
        <v>236</v>
      </c>
      <c r="B309" t="s">
        <v>236</v>
      </c>
      <c r="C309" t="s">
        <v>937</v>
      </c>
      <c r="D309" t="s">
        <v>961</v>
      </c>
      <c r="E309" t="s">
        <v>1181</v>
      </c>
      <c r="F309" t="s">
        <v>1180</v>
      </c>
      <c r="G309" t="s">
        <v>1179</v>
      </c>
      <c r="H309" t="s">
        <v>1178</v>
      </c>
      <c r="I309" t="s">
        <v>148</v>
      </c>
    </row>
    <row r="310" spans="1:9" x14ac:dyDescent="0.3">
      <c r="A310" t="s">
        <v>236</v>
      </c>
      <c r="B310" t="s">
        <v>236</v>
      </c>
      <c r="C310" t="s">
        <v>529</v>
      </c>
      <c r="D310" t="s">
        <v>1027</v>
      </c>
      <c r="E310" t="s">
        <v>1169</v>
      </c>
      <c r="F310" t="s">
        <v>1169</v>
      </c>
      <c r="G310" t="s">
        <v>1117</v>
      </c>
      <c r="H310" t="s">
        <v>1177</v>
      </c>
      <c r="I310" t="s">
        <v>148</v>
      </c>
    </row>
    <row r="311" spans="1:9" x14ac:dyDescent="0.3">
      <c r="A311" t="s">
        <v>236</v>
      </c>
      <c r="B311" t="s">
        <v>236</v>
      </c>
      <c r="C311" t="s">
        <v>529</v>
      </c>
      <c r="D311" t="s">
        <v>1027</v>
      </c>
      <c r="E311" t="s">
        <v>1166</v>
      </c>
      <c r="F311" t="s">
        <v>1166</v>
      </c>
      <c r="G311" t="s">
        <v>1176</v>
      </c>
      <c r="H311" t="s">
        <v>1175</v>
      </c>
      <c r="I311" t="s">
        <v>148</v>
      </c>
    </row>
    <row r="312" spans="1:9" x14ac:dyDescent="0.3">
      <c r="A312" t="s">
        <v>236</v>
      </c>
      <c r="B312" t="s">
        <v>236</v>
      </c>
      <c r="C312" t="s">
        <v>529</v>
      </c>
      <c r="D312" t="s">
        <v>1027</v>
      </c>
      <c r="E312" t="s">
        <v>1174</v>
      </c>
      <c r="F312" t="s">
        <v>1174</v>
      </c>
      <c r="G312" t="s">
        <v>1162</v>
      </c>
      <c r="H312" t="s">
        <v>1173</v>
      </c>
      <c r="I312" t="s">
        <v>152</v>
      </c>
    </row>
    <row r="313" spans="1:9" x14ac:dyDescent="0.3">
      <c r="A313" t="s">
        <v>236</v>
      </c>
      <c r="B313" t="s">
        <v>236</v>
      </c>
      <c r="C313" t="s">
        <v>529</v>
      </c>
      <c r="D313" t="s">
        <v>1027</v>
      </c>
      <c r="E313" t="s">
        <v>1172</v>
      </c>
      <c r="F313" t="s">
        <v>1172</v>
      </c>
      <c r="G313" t="s">
        <v>1171</v>
      </c>
      <c r="H313" t="s">
        <v>1170</v>
      </c>
      <c r="I313" t="s">
        <v>148</v>
      </c>
    </row>
    <row r="314" spans="1:9" x14ac:dyDescent="0.3">
      <c r="A314" t="s">
        <v>236</v>
      </c>
      <c r="B314" t="s">
        <v>236</v>
      </c>
      <c r="C314" t="s">
        <v>529</v>
      </c>
      <c r="D314" t="s">
        <v>1024</v>
      </c>
      <c r="E314" t="s">
        <v>1169</v>
      </c>
      <c r="F314" t="s">
        <v>1168</v>
      </c>
      <c r="G314" t="s">
        <v>1117</v>
      </c>
      <c r="H314" t="s">
        <v>1167</v>
      </c>
      <c r="I314" t="s">
        <v>148</v>
      </c>
    </row>
    <row r="315" spans="1:9" x14ac:dyDescent="0.3">
      <c r="A315" t="s">
        <v>236</v>
      </c>
      <c r="B315" t="s">
        <v>236</v>
      </c>
      <c r="C315" t="s">
        <v>529</v>
      </c>
      <c r="D315" t="s">
        <v>1024</v>
      </c>
      <c r="E315" t="s">
        <v>1166</v>
      </c>
      <c r="F315" t="s">
        <v>1166</v>
      </c>
      <c r="G315" t="s">
        <v>1165</v>
      </c>
      <c r="H315" t="s">
        <v>1164</v>
      </c>
      <c r="I315" t="s">
        <v>148</v>
      </c>
    </row>
    <row r="316" spans="1:9" x14ac:dyDescent="0.3">
      <c r="A316" t="s">
        <v>236</v>
      </c>
      <c r="B316" t="s">
        <v>236</v>
      </c>
      <c r="C316" t="s">
        <v>529</v>
      </c>
      <c r="D316" t="s">
        <v>1024</v>
      </c>
      <c r="E316" t="s">
        <v>1163</v>
      </c>
      <c r="F316" t="s">
        <v>1163</v>
      </c>
      <c r="G316" t="s">
        <v>1162</v>
      </c>
      <c r="H316" t="s">
        <v>1161</v>
      </c>
      <c r="I316" t="s">
        <v>152</v>
      </c>
    </row>
    <row r="317" spans="1:9" x14ac:dyDescent="0.3">
      <c r="A317" t="s">
        <v>236</v>
      </c>
      <c r="B317" t="s">
        <v>236</v>
      </c>
      <c r="C317" t="s">
        <v>529</v>
      </c>
      <c r="D317" t="s">
        <v>1024</v>
      </c>
      <c r="E317" t="s">
        <v>1160</v>
      </c>
      <c r="F317" t="s">
        <v>1160</v>
      </c>
      <c r="G317" t="s">
        <v>1159</v>
      </c>
      <c r="H317" t="s">
        <v>1158</v>
      </c>
      <c r="I317" t="s">
        <v>148</v>
      </c>
    </row>
    <row r="318" spans="1:9" x14ac:dyDescent="0.3">
      <c r="A318" t="s">
        <v>220</v>
      </c>
      <c r="B318" t="s">
        <v>220</v>
      </c>
      <c r="C318" t="s">
        <v>1005</v>
      </c>
      <c r="D318" t="s">
        <v>1031</v>
      </c>
      <c r="G318" t="s">
        <v>1066</v>
      </c>
      <c r="H318" t="s">
        <v>1066</v>
      </c>
      <c r="I318" t="s">
        <v>1066</v>
      </c>
    </row>
    <row r="319" spans="1:9" x14ac:dyDescent="0.3">
      <c r="A319" t="s">
        <v>220</v>
      </c>
      <c r="B319" t="s">
        <v>220</v>
      </c>
      <c r="C319" t="s">
        <v>1005</v>
      </c>
      <c r="D319" t="s">
        <v>1033</v>
      </c>
      <c r="G319" t="s">
        <v>1066</v>
      </c>
      <c r="H319" t="s">
        <v>1066</v>
      </c>
      <c r="I319" t="s">
        <v>1066</v>
      </c>
    </row>
    <row r="320" spans="1:9" x14ac:dyDescent="0.3">
      <c r="A320" t="s">
        <v>220</v>
      </c>
      <c r="B320" t="s">
        <v>220</v>
      </c>
      <c r="C320" t="s">
        <v>1005</v>
      </c>
      <c r="D320" t="s">
        <v>1032</v>
      </c>
      <c r="G320" t="s">
        <v>1066</v>
      </c>
      <c r="H320" t="s">
        <v>1066</v>
      </c>
      <c r="I320" t="s">
        <v>1066</v>
      </c>
    </row>
    <row r="321" spans="1:9" x14ac:dyDescent="0.3">
      <c r="A321" t="s">
        <v>220</v>
      </c>
      <c r="B321" t="s">
        <v>220</v>
      </c>
      <c r="C321" t="s">
        <v>1005</v>
      </c>
      <c r="D321" t="s">
        <v>1029</v>
      </c>
      <c r="E321" t="s">
        <v>1157</v>
      </c>
      <c r="F321" t="s">
        <v>1156</v>
      </c>
      <c r="G321" t="s">
        <v>1155</v>
      </c>
      <c r="H321" t="s">
        <v>1149</v>
      </c>
      <c r="I321" t="s">
        <v>25</v>
      </c>
    </row>
    <row r="322" spans="1:9" x14ac:dyDescent="0.3">
      <c r="A322" t="s">
        <v>220</v>
      </c>
      <c r="B322" t="s">
        <v>220</v>
      </c>
      <c r="C322" t="s">
        <v>1005</v>
      </c>
      <c r="D322" t="s">
        <v>1029</v>
      </c>
      <c r="E322" t="s">
        <v>1154</v>
      </c>
      <c r="F322" t="s">
        <v>1154</v>
      </c>
      <c r="G322" t="s">
        <v>1153</v>
      </c>
      <c r="H322" t="s">
        <v>1152</v>
      </c>
      <c r="I322" t="s">
        <v>25</v>
      </c>
    </row>
    <row r="323" spans="1:9" x14ac:dyDescent="0.3">
      <c r="A323" t="s">
        <v>220</v>
      </c>
      <c r="B323" t="s">
        <v>220</v>
      </c>
      <c r="C323" t="s">
        <v>1005</v>
      </c>
      <c r="D323" t="s">
        <v>1029</v>
      </c>
      <c r="E323" t="s">
        <v>1151</v>
      </c>
      <c r="F323" t="s">
        <v>1151</v>
      </c>
      <c r="G323" t="s">
        <v>1150</v>
      </c>
      <c r="H323" t="s">
        <v>1149</v>
      </c>
      <c r="I323" t="s">
        <v>25</v>
      </c>
    </row>
    <row r="324" spans="1:9" x14ac:dyDescent="0.3">
      <c r="A324" t="s">
        <v>220</v>
      </c>
      <c r="B324" t="s">
        <v>220</v>
      </c>
      <c r="C324" t="s">
        <v>1005</v>
      </c>
      <c r="D324" t="s">
        <v>1030</v>
      </c>
      <c r="G324" t="s">
        <v>1066</v>
      </c>
      <c r="H324" t="s">
        <v>1066</v>
      </c>
      <c r="I324" t="s">
        <v>1066</v>
      </c>
    </row>
    <row r="325" spans="1:9" x14ac:dyDescent="0.3">
      <c r="A325" t="s">
        <v>218</v>
      </c>
      <c r="B325" t="s">
        <v>218</v>
      </c>
      <c r="C325" t="s">
        <v>40</v>
      </c>
      <c r="D325" t="s">
        <v>1035</v>
      </c>
      <c r="E325" t="s">
        <v>1148</v>
      </c>
      <c r="F325" t="s">
        <v>1147</v>
      </c>
      <c r="G325" t="s">
        <v>1146</v>
      </c>
      <c r="H325" t="s">
        <v>1145</v>
      </c>
      <c r="I325" t="s">
        <v>150</v>
      </c>
    </row>
    <row r="326" spans="1:9" x14ac:dyDescent="0.3">
      <c r="A326" t="s">
        <v>218</v>
      </c>
      <c r="B326" t="s">
        <v>218</v>
      </c>
      <c r="C326" t="s">
        <v>40</v>
      </c>
      <c r="D326" t="s">
        <v>536</v>
      </c>
      <c r="E326" t="s">
        <v>1144</v>
      </c>
      <c r="F326" t="s">
        <v>1144</v>
      </c>
      <c r="G326" t="s">
        <v>1143</v>
      </c>
      <c r="H326" t="s">
        <v>1142</v>
      </c>
      <c r="I326" t="s">
        <v>148</v>
      </c>
    </row>
    <row r="327" spans="1:9" x14ac:dyDescent="0.3">
      <c r="A327" t="s">
        <v>218</v>
      </c>
      <c r="B327" t="s">
        <v>218</v>
      </c>
      <c r="C327" t="s">
        <v>40</v>
      </c>
      <c r="D327" t="s">
        <v>1034</v>
      </c>
      <c r="E327" t="s">
        <v>1141</v>
      </c>
      <c r="F327" t="s">
        <v>1141</v>
      </c>
      <c r="G327" t="s">
        <v>1140</v>
      </c>
      <c r="H327" t="s">
        <v>1138</v>
      </c>
      <c r="I327" t="s">
        <v>150</v>
      </c>
    </row>
    <row r="328" spans="1:9" x14ac:dyDescent="0.3">
      <c r="A328" t="s">
        <v>218</v>
      </c>
      <c r="B328" t="s">
        <v>218</v>
      </c>
      <c r="C328" t="s">
        <v>40</v>
      </c>
      <c r="D328" t="s">
        <v>1034</v>
      </c>
      <c r="E328" t="s">
        <v>1139</v>
      </c>
      <c r="F328" t="s">
        <v>1139</v>
      </c>
      <c r="G328" t="s">
        <v>1117</v>
      </c>
      <c r="H328" t="s">
        <v>1138</v>
      </c>
      <c r="I328" t="s">
        <v>150</v>
      </c>
    </row>
    <row r="329" spans="1:9" x14ac:dyDescent="0.3">
      <c r="A329" t="s">
        <v>218</v>
      </c>
      <c r="B329" t="s">
        <v>218</v>
      </c>
      <c r="C329" t="s">
        <v>40</v>
      </c>
      <c r="D329" t="s">
        <v>1036</v>
      </c>
      <c r="E329" t="s">
        <v>1137</v>
      </c>
      <c r="F329" t="s">
        <v>1136</v>
      </c>
      <c r="G329" t="s">
        <v>1135</v>
      </c>
      <c r="H329" t="s">
        <v>1131</v>
      </c>
      <c r="I329" t="s">
        <v>150</v>
      </c>
    </row>
    <row r="330" spans="1:9" x14ac:dyDescent="0.3">
      <c r="A330" t="s">
        <v>218</v>
      </c>
      <c r="B330" t="s">
        <v>218</v>
      </c>
      <c r="C330" t="s">
        <v>40</v>
      </c>
      <c r="D330" t="s">
        <v>1037</v>
      </c>
      <c r="E330" t="s">
        <v>1134</v>
      </c>
      <c r="F330" t="s">
        <v>1133</v>
      </c>
      <c r="G330" t="s">
        <v>1132</v>
      </c>
      <c r="H330" t="s">
        <v>1131</v>
      </c>
      <c r="I330" t="s">
        <v>150</v>
      </c>
    </row>
    <row r="331" spans="1:9" x14ac:dyDescent="0.3">
      <c r="A331" t="s">
        <v>216</v>
      </c>
      <c r="B331" t="s">
        <v>216</v>
      </c>
      <c r="C331" t="s">
        <v>192</v>
      </c>
      <c r="D331" t="s">
        <v>1041</v>
      </c>
      <c r="E331" t="s">
        <v>1130</v>
      </c>
      <c r="F331" t="s">
        <v>1130</v>
      </c>
      <c r="G331" t="s">
        <v>1129</v>
      </c>
      <c r="H331" t="s">
        <v>1126</v>
      </c>
      <c r="I331" t="s">
        <v>150</v>
      </c>
    </row>
    <row r="332" spans="1:9" x14ac:dyDescent="0.3">
      <c r="A332" t="s">
        <v>216</v>
      </c>
      <c r="B332" t="s">
        <v>216</v>
      </c>
      <c r="C332" t="s">
        <v>192</v>
      </c>
      <c r="D332" t="s">
        <v>1041</v>
      </c>
      <c r="E332" t="s">
        <v>1128</v>
      </c>
      <c r="F332" t="s">
        <v>1128</v>
      </c>
      <c r="G332" t="s">
        <v>1127</v>
      </c>
      <c r="H332" t="s">
        <v>1126</v>
      </c>
      <c r="I332" t="s">
        <v>150</v>
      </c>
    </row>
    <row r="333" spans="1:9" x14ac:dyDescent="0.3">
      <c r="A333" t="s">
        <v>216</v>
      </c>
      <c r="B333" t="s">
        <v>216</v>
      </c>
      <c r="C333" t="s">
        <v>192</v>
      </c>
      <c r="D333" t="s">
        <v>1041</v>
      </c>
      <c r="E333" t="s">
        <v>1128</v>
      </c>
      <c r="F333" t="s">
        <v>1128</v>
      </c>
      <c r="G333" t="s">
        <v>1127</v>
      </c>
      <c r="H333" t="s">
        <v>1126</v>
      </c>
      <c r="I333" t="s">
        <v>150</v>
      </c>
    </row>
    <row r="334" spans="1:9" x14ac:dyDescent="0.3">
      <c r="A334" t="s">
        <v>216</v>
      </c>
      <c r="B334" t="s">
        <v>216</v>
      </c>
      <c r="C334" t="s">
        <v>192</v>
      </c>
      <c r="D334" t="s">
        <v>1041</v>
      </c>
      <c r="E334" t="s">
        <v>1125</v>
      </c>
      <c r="F334" t="s">
        <v>1125</v>
      </c>
      <c r="G334" t="s">
        <v>1124</v>
      </c>
      <c r="H334" t="s">
        <v>1123</v>
      </c>
      <c r="I334" t="s">
        <v>149</v>
      </c>
    </row>
    <row r="335" spans="1:9" x14ac:dyDescent="0.3">
      <c r="A335" t="s">
        <v>216</v>
      </c>
      <c r="B335" t="s">
        <v>216</v>
      </c>
      <c r="C335" t="s">
        <v>192</v>
      </c>
      <c r="D335" t="s">
        <v>1040</v>
      </c>
      <c r="G335" t="s">
        <v>1066</v>
      </c>
      <c r="H335" t="s">
        <v>1066</v>
      </c>
      <c r="I335" t="s">
        <v>1066</v>
      </c>
    </row>
    <row r="336" spans="1:9" x14ac:dyDescent="0.3">
      <c r="A336" t="s">
        <v>216</v>
      </c>
      <c r="B336" t="s">
        <v>216</v>
      </c>
      <c r="C336" t="s">
        <v>192</v>
      </c>
      <c r="D336" t="s">
        <v>1038</v>
      </c>
      <c r="E336" t="s">
        <v>1121</v>
      </c>
      <c r="F336" t="s">
        <v>1121</v>
      </c>
      <c r="G336" t="s">
        <v>1122</v>
      </c>
      <c r="H336" t="s">
        <v>1119</v>
      </c>
      <c r="I336" t="s">
        <v>149</v>
      </c>
    </row>
    <row r="337" spans="1:9" x14ac:dyDescent="0.3">
      <c r="A337" t="s">
        <v>216</v>
      </c>
      <c r="B337" t="s">
        <v>216</v>
      </c>
      <c r="C337" t="s">
        <v>192</v>
      </c>
      <c r="D337" t="s">
        <v>1038</v>
      </c>
      <c r="E337" t="s">
        <v>1121</v>
      </c>
      <c r="F337" t="s">
        <v>1121</v>
      </c>
      <c r="G337" t="s">
        <v>1120</v>
      </c>
      <c r="H337" t="s">
        <v>1119</v>
      </c>
      <c r="I337" t="s">
        <v>149</v>
      </c>
    </row>
    <row r="338" spans="1:9" x14ac:dyDescent="0.3">
      <c r="A338" t="s">
        <v>216</v>
      </c>
      <c r="B338" t="s">
        <v>216</v>
      </c>
      <c r="C338" t="s">
        <v>192</v>
      </c>
      <c r="D338" t="s">
        <v>1038</v>
      </c>
      <c r="E338" t="s">
        <v>1121</v>
      </c>
      <c r="F338" t="s">
        <v>1121</v>
      </c>
      <c r="G338" t="s">
        <v>1120</v>
      </c>
      <c r="H338" t="s">
        <v>1119</v>
      </c>
      <c r="I338" t="s">
        <v>149</v>
      </c>
    </row>
    <row r="339" spans="1:9" x14ac:dyDescent="0.3">
      <c r="A339" t="s">
        <v>216</v>
      </c>
      <c r="B339" t="s">
        <v>216</v>
      </c>
      <c r="C339" t="s">
        <v>192</v>
      </c>
      <c r="D339" t="s">
        <v>1039</v>
      </c>
      <c r="G339" t="s">
        <v>1066</v>
      </c>
      <c r="H339" t="s">
        <v>1066</v>
      </c>
      <c r="I339" t="s">
        <v>1066</v>
      </c>
    </row>
    <row r="340" spans="1:9" x14ac:dyDescent="0.3">
      <c r="A340" t="s">
        <v>224</v>
      </c>
      <c r="B340" t="s">
        <v>224</v>
      </c>
      <c r="C340" t="s">
        <v>997</v>
      </c>
      <c r="D340" t="s">
        <v>1043</v>
      </c>
      <c r="E340" t="s">
        <v>1118</v>
      </c>
      <c r="F340" t="s">
        <v>1118</v>
      </c>
      <c r="G340" t="s">
        <v>1117</v>
      </c>
      <c r="H340" t="s">
        <v>1116</v>
      </c>
      <c r="I340" t="s">
        <v>149</v>
      </c>
    </row>
    <row r="341" spans="1:9" x14ac:dyDescent="0.3">
      <c r="A341" t="s">
        <v>224</v>
      </c>
      <c r="B341" t="s">
        <v>224</v>
      </c>
      <c r="C341" t="s">
        <v>997</v>
      </c>
      <c r="D341" t="s">
        <v>1043</v>
      </c>
      <c r="E341" t="s">
        <v>1115</v>
      </c>
      <c r="F341" t="s">
        <v>1115</v>
      </c>
      <c r="G341" t="s">
        <v>1114</v>
      </c>
      <c r="H341" t="s">
        <v>1113</v>
      </c>
      <c r="I341" t="s">
        <v>148</v>
      </c>
    </row>
    <row r="342" spans="1:9" x14ac:dyDescent="0.3">
      <c r="A342" t="s">
        <v>224</v>
      </c>
      <c r="B342" t="s">
        <v>224</v>
      </c>
      <c r="C342" t="s">
        <v>997</v>
      </c>
      <c r="D342" t="s">
        <v>1042</v>
      </c>
      <c r="E342" t="s">
        <v>1111</v>
      </c>
      <c r="F342" t="s">
        <v>1111</v>
      </c>
      <c r="G342" t="s">
        <v>1109</v>
      </c>
      <c r="H342" t="s">
        <v>1108</v>
      </c>
      <c r="I342" t="s">
        <v>149</v>
      </c>
    </row>
    <row r="343" spans="1:9" x14ac:dyDescent="0.3">
      <c r="A343" t="s">
        <v>224</v>
      </c>
      <c r="B343" t="s">
        <v>224</v>
      </c>
      <c r="C343" t="s">
        <v>997</v>
      </c>
      <c r="D343" t="s">
        <v>1112</v>
      </c>
      <c r="E343" t="s">
        <v>1111</v>
      </c>
      <c r="F343" t="s">
        <v>1110</v>
      </c>
      <c r="G343" t="s">
        <v>1109</v>
      </c>
      <c r="H343" t="s">
        <v>1108</v>
      </c>
      <c r="I343" t="s">
        <v>149</v>
      </c>
    </row>
    <row r="344" spans="1:9" x14ac:dyDescent="0.3">
      <c r="A344" t="s">
        <v>224</v>
      </c>
      <c r="B344" t="s">
        <v>224</v>
      </c>
      <c r="C344" t="s">
        <v>997</v>
      </c>
      <c r="D344" t="s">
        <v>1042</v>
      </c>
      <c r="E344" t="s">
        <v>1107</v>
      </c>
      <c r="F344" t="s">
        <v>1107</v>
      </c>
      <c r="G344" t="s">
        <v>1106</v>
      </c>
      <c r="H344" t="s">
        <v>1105</v>
      </c>
      <c r="I344" t="s">
        <v>148</v>
      </c>
    </row>
    <row r="345" spans="1:9" x14ac:dyDescent="0.3">
      <c r="A345" t="s">
        <v>224</v>
      </c>
      <c r="B345" t="s">
        <v>224</v>
      </c>
      <c r="C345" t="s">
        <v>997</v>
      </c>
      <c r="D345" t="s">
        <v>1042</v>
      </c>
      <c r="E345" t="s">
        <v>1107</v>
      </c>
      <c r="F345" t="s">
        <v>1107</v>
      </c>
      <c r="G345" t="s">
        <v>1106</v>
      </c>
      <c r="H345" t="s">
        <v>1105</v>
      </c>
      <c r="I345" t="s">
        <v>148</v>
      </c>
    </row>
    <row r="346" spans="1:9" x14ac:dyDescent="0.3">
      <c r="A346" t="s">
        <v>1044</v>
      </c>
      <c r="B346" t="s">
        <v>1044</v>
      </c>
      <c r="C346" t="s">
        <v>193</v>
      </c>
      <c r="D346" t="s">
        <v>1050</v>
      </c>
      <c r="G346" t="s">
        <v>1066</v>
      </c>
      <c r="H346" t="s">
        <v>1066</v>
      </c>
      <c r="I346" t="s">
        <v>1066</v>
      </c>
    </row>
    <row r="347" spans="1:9" x14ac:dyDescent="0.3">
      <c r="A347" t="s">
        <v>1044</v>
      </c>
      <c r="B347" t="s">
        <v>1044</v>
      </c>
      <c r="C347" t="s">
        <v>193</v>
      </c>
      <c r="D347" t="s">
        <v>1049</v>
      </c>
      <c r="E347" t="s">
        <v>1103</v>
      </c>
      <c r="F347" t="s">
        <v>1103</v>
      </c>
      <c r="G347" t="s">
        <v>1102</v>
      </c>
      <c r="H347" t="s">
        <v>1104</v>
      </c>
      <c r="I347" t="s">
        <v>150</v>
      </c>
    </row>
    <row r="348" spans="1:9" x14ac:dyDescent="0.3">
      <c r="A348" t="s">
        <v>1044</v>
      </c>
      <c r="B348" t="s">
        <v>1044</v>
      </c>
      <c r="C348" t="s">
        <v>193</v>
      </c>
      <c r="D348" t="s">
        <v>1049</v>
      </c>
      <c r="E348" t="s">
        <v>1103</v>
      </c>
      <c r="F348" t="s">
        <v>1103</v>
      </c>
      <c r="G348" t="s">
        <v>1102</v>
      </c>
      <c r="H348" t="s">
        <v>1101</v>
      </c>
      <c r="I348" t="s">
        <v>150</v>
      </c>
    </row>
    <row r="349" spans="1:9" x14ac:dyDescent="0.3">
      <c r="A349" t="s">
        <v>1044</v>
      </c>
      <c r="B349" t="s">
        <v>1044</v>
      </c>
      <c r="C349" t="s">
        <v>193</v>
      </c>
      <c r="D349" t="s">
        <v>1049</v>
      </c>
      <c r="E349" t="s">
        <v>1100</v>
      </c>
      <c r="F349" t="s">
        <v>1099</v>
      </c>
      <c r="G349" t="s">
        <v>1098</v>
      </c>
      <c r="H349" t="s">
        <v>1097</v>
      </c>
      <c r="I349" t="s">
        <v>149</v>
      </c>
    </row>
    <row r="350" spans="1:9" x14ac:dyDescent="0.3">
      <c r="A350" t="s">
        <v>1044</v>
      </c>
      <c r="B350" t="s">
        <v>1044</v>
      </c>
      <c r="C350" t="s">
        <v>193</v>
      </c>
      <c r="D350" t="s">
        <v>1049</v>
      </c>
      <c r="E350" t="s">
        <v>1096</v>
      </c>
      <c r="F350" t="s">
        <v>1096</v>
      </c>
      <c r="G350" t="s">
        <v>1095</v>
      </c>
      <c r="H350" t="s">
        <v>1094</v>
      </c>
      <c r="I350" t="s">
        <v>152</v>
      </c>
    </row>
    <row r="351" spans="1:9" x14ac:dyDescent="0.3">
      <c r="A351" t="s">
        <v>1044</v>
      </c>
      <c r="B351" t="s">
        <v>1044</v>
      </c>
      <c r="C351" t="s">
        <v>193</v>
      </c>
      <c r="D351" t="s">
        <v>1049</v>
      </c>
      <c r="E351" t="s">
        <v>1093</v>
      </c>
      <c r="F351" t="s">
        <v>1092</v>
      </c>
      <c r="G351" t="s">
        <v>1091</v>
      </c>
      <c r="H351" t="s">
        <v>1090</v>
      </c>
      <c r="I351" t="s">
        <v>149</v>
      </c>
    </row>
    <row r="352" spans="1:9" x14ac:dyDescent="0.3">
      <c r="A352" t="s">
        <v>1044</v>
      </c>
      <c r="B352" t="s">
        <v>1044</v>
      </c>
      <c r="C352" t="s">
        <v>193</v>
      </c>
      <c r="D352" t="s">
        <v>1049</v>
      </c>
      <c r="E352" t="s">
        <v>1089</v>
      </c>
      <c r="F352" t="s">
        <v>1089</v>
      </c>
      <c r="G352" t="s">
        <v>1088</v>
      </c>
      <c r="H352" t="s">
        <v>1087</v>
      </c>
      <c r="I352" t="s">
        <v>148</v>
      </c>
    </row>
    <row r="353" spans="1:9" x14ac:dyDescent="0.3">
      <c r="A353" t="s">
        <v>1044</v>
      </c>
      <c r="B353" t="s">
        <v>1044</v>
      </c>
      <c r="C353" t="s">
        <v>193</v>
      </c>
      <c r="D353" t="s">
        <v>1048</v>
      </c>
      <c r="G353" t="s">
        <v>1066</v>
      </c>
      <c r="H353" t="s">
        <v>1066</v>
      </c>
      <c r="I353" t="s">
        <v>1066</v>
      </c>
    </row>
    <row r="354" spans="1:9" x14ac:dyDescent="0.3">
      <c r="A354" t="s">
        <v>1044</v>
      </c>
      <c r="B354" t="s">
        <v>1044</v>
      </c>
      <c r="C354" t="s">
        <v>193</v>
      </c>
      <c r="D354" t="s">
        <v>1047</v>
      </c>
      <c r="G354" t="s">
        <v>1066</v>
      </c>
      <c r="H354" t="s">
        <v>1066</v>
      </c>
      <c r="I354" t="s">
        <v>1066</v>
      </c>
    </row>
    <row r="355" spans="1:9" x14ac:dyDescent="0.3">
      <c r="A355" t="s">
        <v>1044</v>
      </c>
      <c r="B355" t="s">
        <v>1044</v>
      </c>
      <c r="C355" t="s">
        <v>193</v>
      </c>
      <c r="D355" t="s">
        <v>1046</v>
      </c>
      <c r="G355" t="s">
        <v>1066</v>
      </c>
      <c r="H355" t="s">
        <v>1066</v>
      </c>
      <c r="I355" t="s">
        <v>1066</v>
      </c>
    </row>
    <row r="356" spans="1:9" x14ac:dyDescent="0.3">
      <c r="A356" t="s">
        <v>1044</v>
      </c>
      <c r="B356" t="s">
        <v>1044</v>
      </c>
      <c r="C356" t="s">
        <v>193</v>
      </c>
      <c r="D356" t="s">
        <v>1045</v>
      </c>
      <c r="E356" t="s">
        <v>1086</v>
      </c>
      <c r="F356" t="s">
        <v>1086</v>
      </c>
      <c r="G356" t="s">
        <v>1085</v>
      </c>
      <c r="H356" t="s">
        <v>1084</v>
      </c>
      <c r="I356" t="s">
        <v>152</v>
      </c>
    </row>
    <row r="357" spans="1:9" x14ac:dyDescent="0.3">
      <c r="A357" t="s">
        <v>1044</v>
      </c>
      <c r="B357" t="s">
        <v>1044</v>
      </c>
      <c r="C357" t="s">
        <v>193</v>
      </c>
      <c r="D357" t="s">
        <v>1045</v>
      </c>
      <c r="E357" t="s">
        <v>1083</v>
      </c>
      <c r="F357" t="s">
        <v>1083</v>
      </c>
      <c r="G357" t="s">
        <v>1082</v>
      </c>
      <c r="H357" t="s">
        <v>1081</v>
      </c>
      <c r="I357" t="s">
        <v>152</v>
      </c>
    </row>
  </sheetData>
  <sheetProtection algorithmName="SHA-512" hashValue="aMb8nxXElqBm8B4YO4brbdGPWEmj2m4bVfqwc/8dj05yrhdUDCpvvs68OhQZLqKCbCI3JAzJaMNCxQ2+AGDTKw==" saltValue="qpSC8JtZ9IZCrtWJ/CdfkQ==" spinCount="100000" sheet="1" objects="1" scenarios="1"/>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tabColor theme="8"/>
    <pageSetUpPr fitToPage="1"/>
  </sheetPr>
  <dimension ref="A1:J1787"/>
  <sheetViews>
    <sheetView showGridLines="0" zoomScaleNormal="100" zoomScaleSheetLayoutView="85" workbookViewId="0">
      <selection activeCell="D50" sqref="D50:G50"/>
    </sheetView>
  </sheetViews>
  <sheetFormatPr defaultColWidth="0" defaultRowHeight="0" customHeight="1" zeroHeight="1" outlineLevelRow="1" x14ac:dyDescent="0.3"/>
  <cols>
    <col min="1" max="1" width="1.33203125" style="137" customWidth="1"/>
    <col min="2" max="2" width="1.6640625" style="137" customWidth="1"/>
    <col min="3" max="3" width="61" style="38" customWidth="1"/>
    <col min="4" max="4" width="20.6640625" style="36" customWidth="1"/>
    <col min="5" max="7" width="22.109375" style="37" customWidth="1"/>
    <col min="8" max="8" width="2.109375" style="138" customWidth="1"/>
    <col min="9" max="9" width="1.33203125" style="137" customWidth="1"/>
    <col min="10" max="16384" width="8.88671875" style="137" hidden="1"/>
  </cols>
  <sheetData>
    <row r="1" spans="1:9" s="140" customFormat="1" ht="7.2" customHeight="1" x14ac:dyDescent="0.3">
      <c r="A1" s="136"/>
      <c r="B1" s="136"/>
      <c r="C1" s="96"/>
      <c r="D1" s="97"/>
      <c r="E1" s="98"/>
      <c r="F1" s="98"/>
      <c r="G1" s="98"/>
      <c r="H1" s="100"/>
      <c r="I1" s="141"/>
    </row>
    <row r="2" spans="1:9" s="140" customFormat="1" ht="37.950000000000003" customHeight="1" x14ac:dyDescent="0.3">
      <c r="A2" s="136"/>
      <c r="B2" s="710" t="s">
        <v>742</v>
      </c>
      <c r="C2" s="710"/>
      <c r="D2" s="710"/>
      <c r="E2" s="710"/>
      <c r="F2" s="710"/>
      <c r="G2" s="710"/>
      <c r="H2" s="710"/>
      <c r="I2" s="142"/>
    </row>
    <row r="3" spans="1:9" s="140" customFormat="1" ht="67.95" customHeight="1" x14ac:dyDescent="0.3">
      <c r="A3" s="136"/>
      <c r="B3" s="137"/>
      <c r="C3" s="726" t="s">
        <v>1060</v>
      </c>
      <c r="D3" s="726"/>
      <c r="E3" s="726"/>
      <c r="F3" s="726"/>
      <c r="G3" s="726"/>
      <c r="H3" s="138"/>
      <c r="I3" s="142"/>
    </row>
    <row r="4" spans="1:9" s="152" customFormat="1" ht="10.199999999999999" x14ac:dyDescent="0.2">
      <c r="A4" s="147"/>
      <c r="B4" s="148"/>
      <c r="C4" s="149"/>
      <c r="D4" s="149"/>
      <c r="E4" s="149"/>
      <c r="F4" s="149"/>
      <c r="G4" s="149"/>
      <c r="H4" s="150"/>
      <c r="I4" s="151"/>
    </row>
    <row r="5" spans="1:9" s="40" customFormat="1" ht="30.6" customHeight="1" x14ac:dyDescent="0.3">
      <c r="A5" s="99"/>
      <c r="B5" s="39"/>
      <c r="C5" s="146" t="s">
        <v>1051</v>
      </c>
      <c r="D5" s="720" t="s">
        <v>0</v>
      </c>
      <c r="E5" s="721"/>
      <c r="F5" s="721"/>
      <c r="G5" s="722"/>
      <c r="H5" s="138"/>
      <c r="I5" s="142"/>
    </row>
    <row r="6" spans="1:9" s="40" customFormat="1" ht="18" customHeight="1" x14ac:dyDescent="0.3">
      <c r="A6" s="99"/>
      <c r="B6" s="39"/>
      <c r="C6" s="145" t="s">
        <v>279</v>
      </c>
      <c r="D6" s="723"/>
      <c r="E6" s="724"/>
      <c r="F6" s="724"/>
      <c r="G6" s="725"/>
      <c r="H6" s="138"/>
      <c r="I6" s="142"/>
    </row>
    <row r="7" spans="1:9" s="40" customFormat="1" ht="13.95" customHeight="1" outlineLevel="1" x14ac:dyDescent="0.3">
      <c r="A7" s="99"/>
      <c r="B7" s="39"/>
      <c r="C7" s="143" t="s">
        <v>182</v>
      </c>
      <c r="D7" s="711" t="s">
        <v>874</v>
      </c>
      <c r="E7" s="712"/>
      <c r="F7" s="712"/>
      <c r="G7" s="713"/>
      <c r="H7" s="138"/>
      <c r="I7" s="142"/>
    </row>
    <row r="8" spans="1:9" s="40" customFormat="1" ht="13.95" customHeight="1" outlineLevel="1" x14ac:dyDescent="0.3">
      <c r="A8" s="99"/>
      <c r="B8" s="39"/>
      <c r="C8" s="143" t="s">
        <v>182</v>
      </c>
      <c r="D8" s="711" t="s">
        <v>875</v>
      </c>
      <c r="E8" s="712"/>
      <c r="F8" s="712"/>
      <c r="G8" s="713"/>
      <c r="H8" s="138"/>
      <c r="I8" s="142"/>
    </row>
    <row r="9" spans="1:9" s="40" customFormat="1" ht="13.95" customHeight="1" outlineLevel="1" x14ac:dyDescent="0.3">
      <c r="A9" s="99"/>
      <c r="B9" s="39"/>
      <c r="C9" s="143" t="s">
        <v>182</v>
      </c>
      <c r="D9" s="711" t="s">
        <v>876</v>
      </c>
      <c r="E9" s="712"/>
      <c r="F9" s="712"/>
      <c r="G9" s="713"/>
      <c r="H9" s="138"/>
      <c r="I9" s="142"/>
    </row>
    <row r="10" spans="1:9" s="40" customFormat="1" ht="13.95" customHeight="1" outlineLevel="1" x14ac:dyDescent="0.3">
      <c r="A10" s="99"/>
      <c r="B10" s="39"/>
      <c r="C10" s="143" t="s">
        <v>182</v>
      </c>
      <c r="D10" s="711" t="s">
        <v>877</v>
      </c>
      <c r="E10" s="712"/>
      <c r="F10" s="712"/>
      <c r="G10" s="713"/>
      <c r="H10" s="138"/>
      <c r="I10" s="142"/>
    </row>
    <row r="11" spans="1:9" s="40" customFormat="1" ht="13.95" customHeight="1" outlineLevel="1" x14ac:dyDescent="0.3">
      <c r="A11" s="99"/>
      <c r="B11" s="39"/>
      <c r="C11" s="143" t="s">
        <v>182</v>
      </c>
      <c r="D11" s="711" t="s">
        <v>878</v>
      </c>
      <c r="E11" s="712"/>
      <c r="F11" s="712"/>
      <c r="G11" s="713"/>
      <c r="H11" s="138"/>
      <c r="I11" s="142"/>
    </row>
    <row r="12" spans="1:9" s="40" customFormat="1" ht="13.95" customHeight="1" outlineLevel="1" x14ac:dyDescent="0.3">
      <c r="A12" s="99"/>
      <c r="B12" s="39"/>
      <c r="C12" s="143" t="s">
        <v>182</v>
      </c>
      <c r="D12" s="711" t="s">
        <v>879</v>
      </c>
      <c r="E12" s="712"/>
      <c r="F12" s="712"/>
      <c r="G12" s="713"/>
      <c r="H12" s="138"/>
      <c r="I12" s="142"/>
    </row>
    <row r="13" spans="1:9" s="40" customFormat="1" ht="13.95" customHeight="1" outlineLevel="1" x14ac:dyDescent="0.3">
      <c r="A13" s="99"/>
      <c r="B13" s="39"/>
      <c r="C13" s="143"/>
      <c r="D13" s="714"/>
      <c r="E13" s="715"/>
      <c r="F13" s="715"/>
      <c r="G13" s="716"/>
      <c r="H13" s="138"/>
      <c r="I13" s="142"/>
    </row>
    <row r="14" spans="1:9" s="40" customFormat="1" ht="18" customHeight="1" x14ac:dyDescent="0.3">
      <c r="A14" s="99"/>
      <c r="B14" s="39"/>
      <c r="C14" s="144" t="s">
        <v>280</v>
      </c>
      <c r="D14" s="717"/>
      <c r="E14" s="718"/>
      <c r="F14" s="718"/>
      <c r="G14" s="719"/>
      <c r="H14" s="138"/>
      <c r="I14" s="142"/>
    </row>
    <row r="15" spans="1:9" s="40" customFormat="1" ht="13.95" customHeight="1" outlineLevel="1" x14ac:dyDescent="0.3">
      <c r="A15" s="99"/>
      <c r="B15" s="39"/>
      <c r="C15" s="143" t="s">
        <v>514</v>
      </c>
      <c r="D15" s="711" t="s">
        <v>880</v>
      </c>
      <c r="E15" s="712"/>
      <c r="F15" s="712"/>
      <c r="G15" s="713"/>
      <c r="H15" s="138"/>
      <c r="I15" s="142"/>
    </row>
    <row r="16" spans="1:9" s="40" customFormat="1" ht="13.95" customHeight="1" outlineLevel="1" x14ac:dyDescent="0.3">
      <c r="A16" s="99"/>
      <c r="B16" s="39"/>
      <c r="C16" s="143" t="s">
        <v>514</v>
      </c>
      <c r="D16" s="711" t="s">
        <v>881</v>
      </c>
      <c r="E16" s="712"/>
      <c r="F16" s="712"/>
      <c r="G16" s="713"/>
      <c r="H16" s="138"/>
      <c r="I16" s="142"/>
    </row>
    <row r="17" spans="1:9" s="40" customFormat="1" ht="13.95" customHeight="1" outlineLevel="1" x14ac:dyDescent="0.3">
      <c r="A17" s="99"/>
      <c r="B17" s="39"/>
      <c r="C17" s="143" t="s">
        <v>514</v>
      </c>
      <c r="D17" s="711" t="s">
        <v>882</v>
      </c>
      <c r="E17" s="712"/>
      <c r="F17" s="712"/>
      <c r="G17" s="713"/>
      <c r="H17" s="138"/>
      <c r="I17" s="142"/>
    </row>
    <row r="18" spans="1:9" s="40" customFormat="1" ht="13.95" customHeight="1" outlineLevel="1" x14ac:dyDescent="0.3">
      <c r="A18" s="99"/>
      <c r="B18" s="39"/>
      <c r="C18" s="143" t="s">
        <v>514</v>
      </c>
      <c r="D18" s="711" t="s">
        <v>883</v>
      </c>
      <c r="E18" s="712"/>
      <c r="F18" s="712"/>
      <c r="G18" s="713"/>
      <c r="H18" s="138"/>
      <c r="I18" s="142"/>
    </row>
    <row r="19" spans="1:9" s="40" customFormat="1" ht="13.95" customHeight="1" outlineLevel="1" x14ac:dyDescent="0.3">
      <c r="A19" s="99"/>
      <c r="B19" s="39"/>
      <c r="C19" s="143" t="s">
        <v>514</v>
      </c>
      <c r="D19" s="711" t="s">
        <v>884</v>
      </c>
      <c r="E19" s="712"/>
      <c r="F19" s="712"/>
      <c r="G19" s="713"/>
      <c r="H19" s="138"/>
      <c r="I19" s="142"/>
    </row>
    <row r="20" spans="1:9" s="40" customFormat="1" ht="13.95" customHeight="1" outlineLevel="1" x14ac:dyDescent="0.3">
      <c r="A20" s="99"/>
      <c r="B20" s="39"/>
      <c r="C20" s="143" t="s">
        <v>514</v>
      </c>
      <c r="D20" s="711" t="s">
        <v>885</v>
      </c>
      <c r="E20" s="712"/>
      <c r="F20" s="712"/>
      <c r="G20" s="713"/>
      <c r="H20" s="138"/>
      <c r="I20" s="142"/>
    </row>
    <row r="21" spans="1:9" s="40" customFormat="1" ht="13.95" customHeight="1" outlineLevel="1" x14ac:dyDescent="0.3">
      <c r="A21" s="99"/>
      <c r="B21" s="39"/>
      <c r="C21" s="143" t="s">
        <v>514</v>
      </c>
      <c r="D21" s="711" t="s">
        <v>886</v>
      </c>
      <c r="E21" s="712"/>
      <c r="F21" s="712"/>
      <c r="G21" s="713"/>
      <c r="H21" s="138"/>
      <c r="I21" s="142"/>
    </row>
    <row r="22" spans="1:9" s="40" customFormat="1" ht="13.95" customHeight="1" outlineLevel="1" x14ac:dyDescent="0.3">
      <c r="A22" s="99"/>
      <c r="B22" s="39"/>
      <c r="C22" s="143" t="s">
        <v>514</v>
      </c>
      <c r="D22" s="711" t="s">
        <v>875</v>
      </c>
      <c r="E22" s="712"/>
      <c r="F22" s="712"/>
      <c r="G22" s="713"/>
      <c r="H22" s="138"/>
      <c r="I22" s="142"/>
    </row>
    <row r="23" spans="1:9" s="40" customFormat="1" ht="13.95" customHeight="1" outlineLevel="1" x14ac:dyDescent="0.3">
      <c r="A23" s="99"/>
      <c r="B23" s="39"/>
      <c r="C23" s="143" t="s">
        <v>514</v>
      </c>
      <c r="D23" s="711" t="s">
        <v>887</v>
      </c>
      <c r="E23" s="712"/>
      <c r="F23" s="712"/>
      <c r="G23" s="713"/>
      <c r="H23" s="138"/>
      <c r="I23" s="142"/>
    </row>
    <row r="24" spans="1:9" s="40" customFormat="1" ht="13.95" customHeight="1" outlineLevel="1" x14ac:dyDescent="0.3">
      <c r="A24" s="99"/>
      <c r="B24" s="39"/>
      <c r="C24" s="143" t="s">
        <v>514</v>
      </c>
      <c r="D24" s="711" t="s">
        <v>888</v>
      </c>
      <c r="E24" s="712"/>
      <c r="F24" s="712"/>
      <c r="G24" s="713"/>
      <c r="H24" s="138"/>
      <c r="I24" s="142"/>
    </row>
    <row r="25" spans="1:9" s="40" customFormat="1" ht="13.95" customHeight="1" outlineLevel="1" x14ac:dyDescent="0.3">
      <c r="A25" s="99"/>
      <c r="B25" s="39"/>
      <c r="C25" s="143" t="s">
        <v>514</v>
      </c>
      <c r="D25" s="711" t="s">
        <v>889</v>
      </c>
      <c r="E25" s="712"/>
      <c r="F25" s="712"/>
      <c r="G25" s="713"/>
      <c r="H25" s="138"/>
      <c r="I25" s="142"/>
    </row>
    <row r="26" spans="1:9" s="40" customFormat="1" ht="13.95" customHeight="1" outlineLevel="1" x14ac:dyDescent="0.3">
      <c r="A26" s="99"/>
      <c r="B26" s="39"/>
      <c r="C26" s="143" t="s">
        <v>514</v>
      </c>
      <c r="D26" s="711" t="s">
        <v>890</v>
      </c>
      <c r="E26" s="712"/>
      <c r="F26" s="712"/>
      <c r="G26" s="713"/>
      <c r="H26" s="138"/>
      <c r="I26" s="142"/>
    </row>
    <row r="27" spans="1:9" s="40" customFormat="1" ht="13.95" customHeight="1" outlineLevel="1" x14ac:dyDescent="0.3">
      <c r="A27" s="99"/>
      <c r="B27" s="39"/>
      <c r="C27" s="143" t="s">
        <v>514</v>
      </c>
      <c r="D27" s="711" t="s">
        <v>891</v>
      </c>
      <c r="E27" s="712"/>
      <c r="F27" s="712"/>
      <c r="G27" s="713"/>
      <c r="H27" s="138"/>
      <c r="I27" s="142"/>
    </row>
    <row r="28" spans="1:9" s="40" customFormat="1" ht="13.95" customHeight="1" outlineLevel="1" x14ac:dyDescent="0.3">
      <c r="A28" s="99"/>
      <c r="B28" s="39"/>
      <c r="C28" s="143" t="s">
        <v>514</v>
      </c>
      <c r="D28" s="711" t="s">
        <v>892</v>
      </c>
      <c r="E28" s="712"/>
      <c r="F28" s="712"/>
      <c r="G28" s="713"/>
      <c r="H28" s="138"/>
      <c r="I28" s="142"/>
    </row>
    <row r="29" spans="1:9" s="40" customFormat="1" ht="13.95" customHeight="1" outlineLevel="1" x14ac:dyDescent="0.3">
      <c r="A29" s="99"/>
      <c r="B29" s="39"/>
      <c r="C29" s="143" t="s">
        <v>514</v>
      </c>
      <c r="D29" s="711" t="s">
        <v>893</v>
      </c>
      <c r="E29" s="712"/>
      <c r="F29" s="712"/>
      <c r="G29" s="713"/>
      <c r="H29" s="138"/>
      <c r="I29" s="142"/>
    </row>
    <row r="30" spans="1:9" s="40" customFormat="1" ht="13.95" customHeight="1" outlineLevel="1" x14ac:dyDescent="0.3">
      <c r="A30" s="99"/>
      <c r="B30" s="39"/>
      <c r="C30" s="143" t="s">
        <v>514</v>
      </c>
      <c r="D30" s="711" t="s">
        <v>894</v>
      </c>
      <c r="E30" s="712"/>
      <c r="F30" s="712"/>
      <c r="G30" s="713"/>
      <c r="H30" s="138"/>
      <c r="I30" s="142"/>
    </row>
    <row r="31" spans="1:9" s="40" customFormat="1" ht="13.95" customHeight="1" outlineLevel="1" x14ac:dyDescent="0.3">
      <c r="A31" s="99"/>
      <c r="B31" s="39"/>
      <c r="C31" s="143" t="s">
        <v>514</v>
      </c>
      <c r="D31" s="711" t="s">
        <v>895</v>
      </c>
      <c r="E31" s="712"/>
      <c r="F31" s="712"/>
      <c r="G31" s="713"/>
      <c r="H31" s="138"/>
      <c r="I31" s="142"/>
    </row>
    <row r="32" spans="1:9" s="40" customFormat="1" ht="13.95" customHeight="1" outlineLevel="1" x14ac:dyDescent="0.3">
      <c r="A32" s="99"/>
      <c r="B32" s="39"/>
      <c r="C32" s="143" t="s">
        <v>514</v>
      </c>
      <c r="D32" s="711" t="s">
        <v>896</v>
      </c>
      <c r="E32" s="712"/>
      <c r="F32" s="712"/>
      <c r="G32" s="713"/>
      <c r="H32" s="138"/>
      <c r="I32" s="142"/>
    </row>
    <row r="33" spans="1:9" s="40" customFormat="1" ht="13.95" customHeight="1" outlineLevel="1" x14ac:dyDescent="0.3">
      <c r="A33" s="99"/>
      <c r="B33" s="39"/>
      <c r="C33" s="143" t="s">
        <v>514</v>
      </c>
      <c r="D33" s="711" t="s">
        <v>897</v>
      </c>
      <c r="E33" s="712"/>
      <c r="F33" s="712"/>
      <c r="G33" s="713"/>
      <c r="H33" s="138"/>
      <c r="I33" s="142"/>
    </row>
    <row r="34" spans="1:9" s="40" customFormat="1" ht="13.95" customHeight="1" outlineLevel="1" x14ac:dyDescent="0.3">
      <c r="A34" s="99"/>
      <c r="B34" s="39"/>
      <c r="C34" s="143" t="s">
        <v>514</v>
      </c>
      <c r="D34" s="711" t="s">
        <v>898</v>
      </c>
      <c r="E34" s="712"/>
      <c r="F34" s="712"/>
      <c r="G34" s="713"/>
      <c r="H34" s="138"/>
      <c r="I34" s="142"/>
    </row>
    <row r="35" spans="1:9" s="40" customFormat="1" ht="13.95" customHeight="1" outlineLevel="1" x14ac:dyDescent="0.3">
      <c r="A35" s="99"/>
      <c r="B35" s="39"/>
      <c r="C35" s="143" t="s">
        <v>514</v>
      </c>
      <c r="D35" s="711" t="s">
        <v>899</v>
      </c>
      <c r="E35" s="712"/>
      <c r="F35" s="712"/>
      <c r="G35" s="713"/>
      <c r="H35" s="138"/>
      <c r="I35" s="142"/>
    </row>
    <row r="36" spans="1:9" s="40" customFormat="1" ht="13.95" customHeight="1" outlineLevel="1" x14ac:dyDescent="0.3">
      <c r="A36" s="99"/>
      <c r="B36" s="39"/>
      <c r="C36" s="143" t="s">
        <v>514</v>
      </c>
      <c r="D36" s="711" t="s">
        <v>900</v>
      </c>
      <c r="E36" s="712"/>
      <c r="F36" s="712"/>
      <c r="G36" s="713"/>
      <c r="H36" s="138"/>
      <c r="I36" s="142"/>
    </row>
    <row r="37" spans="1:9" s="40" customFormat="1" ht="13.95" customHeight="1" outlineLevel="1" x14ac:dyDescent="0.3">
      <c r="A37" s="99"/>
      <c r="B37" s="39"/>
      <c r="C37" s="143"/>
      <c r="D37" s="711"/>
      <c r="E37" s="712"/>
      <c r="F37" s="712"/>
      <c r="G37" s="713"/>
      <c r="H37" s="138"/>
      <c r="I37" s="142"/>
    </row>
    <row r="38" spans="1:9" s="40" customFormat="1" ht="18" customHeight="1" x14ac:dyDescent="0.3">
      <c r="A38" s="99"/>
      <c r="B38" s="39"/>
      <c r="C38" s="144" t="s">
        <v>281</v>
      </c>
      <c r="D38" s="717"/>
      <c r="E38" s="718"/>
      <c r="F38" s="718"/>
      <c r="G38" s="719"/>
      <c r="H38" s="138"/>
      <c r="I38" s="142"/>
    </row>
    <row r="39" spans="1:9" s="40" customFormat="1" ht="13.95" customHeight="1" outlineLevel="1" x14ac:dyDescent="0.3">
      <c r="A39" s="99"/>
      <c r="B39" s="39"/>
      <c r="C39" s="143" t="s">
        <v>54</v>
      </c>
      <c r="D39" s="711" t="s">
        <v>901</v>
      </c>
      <c r="E39" s="712"/>
      <c r="F39" s="712"/>
      <c r="G39" s="713"/>
      <c r="H39" s="138"/>
      <c r="I39" s="142"/>
    </row>
    <row r="40" spans="1:9" s="40" customFormat="1" ht="13.95" customHeight="1" outlineLevel="1" x14ac:dyDescent="0.3">
      <c r="A40" s="99"/>
      <c r="B40" s="39"/>
      <c r="C40" s="143" t="s">
        <v>54</v>
      </c>
      <c r="D40" s="711" t="s">
        <v>902</v>
      </c>
      <c r="E40" s="712"/>
      <c r="F40" s="712"/>
      <c r="G40" s="713"/>
      <c r="H40" s="138"/>
      <c r="I40" s="142"/>
    </row>
    <row r="41" spans="1:9" s="40" customFormat="1" ht="13.95" customHeight="1" outlineLevel="1" x14ac:dyDescent="0.3">
      <c r="A41" s="99"/>
      <c r="B41" s="39"/>
      <c r="C41" s="143" t="s">
        <v>54</v>
      </c>
      <c r="D41" s="711" t="s">
        <v>903</v>
      </c>
      <c r="E41" s="712"/>
      <c r="F41" s="712"/>
      <c r="G41" s="713"/>
      <c r="H41" s="138"/>
      <c r="I41" s="142"/>
    </row>
    <row r="42" spans="1:9" s="40" customFormat="1" ht="13.95" customHeight="1" outlineLevel="1" x14ac:dyDescent="0.3">
      <c r="A42" s="99"/>
      <c r="B42" s="39"/>
      <c r="C42" s="143" t="s">
        <v>54</v>
      </c>
      <c r="D42" s="711" t="s">
        <v>904</v>
      </c>
      <c r="E42" s="712"/>
      <c r="F42" s="712"/>
      <c r="G42" s="713"/>
      <c r="H42" s="138"/>
      <c r="I42" s="142"/>
    </row>
    <row r="43" spans="1:9" s="40" customFormat="1" ht="13.95" customHeight="1" outlineLevel="1" x14ac:dyDescent="0.3">
      <c r="A43" s="99"/>
      <c r="B43" s="39"/>
      <c r="C43" s="143" t="s">
        <v>54</v>
      </c>
      <c r="D43" s="711" t="s">
        <v>905</v>
      </c>
      <c r="E43" s="712"/>
      <c r="F43" s="712"/>
      <c r="G43" s="713"/>
      <c r="H43" s="138"/>
      <c r="I43" s="142"/>
    </row>
    <row r="44" spans="1:9" s="40" customFormat="1" ht="13.95" customHeight="1" outlineLevel="1" x14ac:dyDescent="0.3">
      <c r="A44" s="99"/>
      <c r="B44" s="39"/>
      <c r="C44" s="143" t="s">
        <v>54</v>
      </c>
      <c r="D44" s="711" t="s">
        <v>906</v>
      </c>
      <c r="E44" s="712"/>
      <c r="F44" s="712"/>
      <c r="G44" s="713"/>
      <c r="H44" s="138"/>
      <c r="I44" s="142"/>
    </row>
    <row r="45" spans="1:9" s="40" customFormat="1" ht="13.95" customHeight="1" outlineLevel="1" x14ac:dyDescent="0.3">
      <c r="A45" s="99"/>
      <c r="B45" s="39"/>
      <c r="C45" s="143" t="s">
        <v>54</v>
      </c>
      <c r="D45" s="711" t="s">
        <v>907</v>
      </c>
      <c r="E45" s="712"/>
      <c r="F45" s="712"/>
      <c r="G45" s="713"/>
      <c r="H45" s="138"/>
      <c r="I45" s="142"/>
    </row>
    <row r="46" spans="1:9" s="40" customFormat="1" ht="13.95" customHeight="1" outlineLevel="1" x14ac:dyDescent="0.3">
      <c r="A46" s="99"/>
      <c r="B46" s="39"/>
      <c r="C46" s="143" t="s">
        <v>54</v>
      </c>
      <c r="D46" s="711" t="s">
        <v>530</v>
      </c>
      <c r="E46" s="712"/>
      <c r="F46" s="712"/>
      <c r="G46" s="713"/>
      <c r="H46" s="138"/>
      <c r="I46" s="142"/>
    </row>
    <row r="47" spans="1:9" s="40" customFormat="1" ht="13.95" customHeight="1" outlineLevel="1" x14ac:dyDescent="0.3">
      <c r="A47" s="99"/>
      <c r="B47" s="39"/>
      <c r="C47" s="143" t="s">
        <v>54</v>
      </c>
      <c r="D47" s="711" t="s">
        <v>908</v>
      </c>
      <c r="E47" s="712"/>
      <c r="F47" s="712"/>
      <c r="G47" s="713"/>
      <c r="H47" s="138"/>
      <c r="I47" s="142"/>
    </row>
    <row r="48" spans="1:9" s="40" customFormat="1" ht="13.95" customHeight="1" outlineLevel="1" x14ac:dyDescent="0.3">
      <c r="A48" s="99"/>
      <c r="B48" s="39"/>
      <c r="C48" s="143" t="s">
        <v>54</v>
      </c>
      <c r="D48" s="711" t="s">
        <v>909</v>
      </c>
      <c r="E48" s="712"/>
      <c r="F48" s="712"/>
      <c r="G48" s="713"/>
      <c r="H48" s="138"/>
      <c r="I48" s="142"/>
    </row>
    <row r="49" spans="1:9" s="40" customFormat="1" ht="13.95" customHeight="1" outlineLevel="1" x14ac:dyDescent="0.3">
      <c r="A49" s="99"/>
      <c r="B49" s="39"/>
      <c r="C49" s="143" t="s">
        <v>54</v>
      </c>
      <c r="D49" s="711" t="s">
        <v>910</v>
      </c>
      <c r="E49" s="712"/>
      <c r="F49" s="712"/>
      <c r="G49" s="713"/>
      <c r="H49" s="138"/>
      <c r="I49" s="142"/>
    </row>
    <row r="50" spans="1:9" s="40" customFormat="1" ht="13.95" customHeight="1" outlineLevel="1" x14ac:dyDescent="0.3">
      <c r="A50" s="99"/>
      <c r="B50" s="39"/>
      <c r="C50" s="143" t="s">
        <v>54</v>
      </c>
      <c r="D50" s="711" t="s">
        <v>911</v>
      </c>
      <c r="E50" s="712"/>
      <c r="F50" s="712"/>
      <c r="G50" s="713"/>
      <c r="H50" s="138"/>
      <c r="I50" s="142"/>
    </row>
    <row r="51" spans="1:9" s="40" customFormat="1" ht="13.95" customHeight="1" outlineLevel="1" x14ac:dyDescent="0.3">
      <c r="A51" s="99"/>
      <c r="B51" s="39"/>
      <c r="C51" s="143" t="s">
        <v>54</v>
      </c>
      <c r="D51" s="711" t="s">
        <v>912</v>
      </c>
      <c r="E51" s="712"/>
      <c r="F51" s="712"/>
      <c r="G51" s="713"/>
      <c r="H51" s="138"/>
      <c r="I51" s="142"/>
    </row>
    <row r="52" spans="1:9" s="40" customFormat="1" ht="13.95" customHeight="1" outlineLevel="1" x14ac:dyDescent="0.3">
      <c r="A52" s="99"/>
      <c r="B52" s="39"/>
      <c r="C52" s="143" t="s">
        <v>54</v>
      </c>
      <c r="D52" s="711" t="s">
        <v>913</v>
      </c>
      <c r="E52" s="712"/>
      <c r="F52" s="712"/>
      <c r="G52" s="713"/>
      <c r="H52" s="138"/>
      <c r="I52" s="142"/>
    </row>
    <row r="53" spans="1:9" s="40" customFormat="1" ht="13.95" customHeight="1" outlineLevel="1" x14ac:dyDescent="0.3">
      <c r="A53" s="99"/>
      <c r="B53" s="39"/>
      <c r="C53" s="143"/>
      <c r="D53" s="711"/>
      <c r="E53" s="712"/>
      <c r="F53" s="712"/>
      <c r="G53" s="713"/>
      <c r="H53" s="138"/>
      <c r="I53" s="142"/>
    </row>
    <row r="54" spans="1:9" s="40" customFormat="1" ht="18" customHeight="1" x14ac:dyDescent="0.3">
      <c r="A54" s="99"/>
      <c r="B54" s="39"/>
      <c r="C54" s="144" t="s">
        <v>277</v>
      </c>
      <c r="D54" s="717"/>
      <c r="E54" s="718"/>
      <c r="F54" s="718"/>
      <c r="G54" s="719"/>
      <c r="H54" s="138"/>
      <c r="I54" s="142"/>
    </row>
    <row r="55" spans="1:9" s="40" customFormat="1" ht="13.95" customHeight="1" outlineLevel="1" x14ac:dyDescent="0.3">
      <c r="A55" s="99"/>
      <c r="B55" s="39"/>
      <c r="C55" s="143" t="s">
        <v>914</v>
      </c>
      <c r="D55" s="711" t="s">
        <v>915</v>
      </c>
      <c r="E55" s="712"/>
      <c r="F55" s="712"/>
      <c r="G55" s="713"/>
      <c r="H55" s="138"/>
      <c r="I55" s="142"/>
    </row>
    <row r="56" spans="1:9" s="40" customFormat="1" ht="13.95" customHeight="1" outlineLevel="1" x14ac:dyDescent="0.3">
      <c r="A56" s="99"/>
      <c r="B56" s="39"/>
      <c r="C56" s="143" t="s">
        <v>914</v>
      </c>
      <c r="D56" s="711" t="s">
        <v>916</v>
      </c>
      <c r="E56" s="712"/>
      <c r="F56" s="712"/>
      <c r="G56" s="713"/>
      <c r="H56" s="138"/>
      <c r="I56" s="142"/>
    </row>
    <row r="57" spans="1:9" s="40" customFormat="1" ht="13.95" customHeight="1" outlineLevel="1" x14ac:dyDescent="0.3">
      <c r="A57" s="99"/>
      <c r="B57" s="39"/>
      <c r="C57" s="143" t="s">
        <v>914</v>
      </c>
      <c r="D57" s="711" t="s">
        <v>917</v>
      </c>
      <c r="E57" s="712"/>
      <c r="F57" s="712"/>
      <c r="G57" s="713"/>
      <c r="H57" s="138"/>
      <c r="I57" s="142"/>
    </row>
    <row r="58" spans="1:9" s="40" customFormat="1" ht="13.95" customHeight="1" outlineLevel="1" x14ac:dyDescent="0.3">
      <c r="A58" s="99"/>
      <c r="B58" s="39"/>
      <c r="C58" s="143" t="s">
        <v>914</v>
      </c>
      <c r="D58" s="711" t="s">
        <v>918</v>
      </c>
      <c r="E58" s="712"/>
      <c r="F58" s="712"/>
      <c r="G58" s="713"/>
      <c r="H58" s="138"/>
      <c r="I58" s="142"/>
    </row>
    <row r="59" spans="1:9" s="40" customFormat="1" ht="13.95" customHeight="1" outlineLevel="1" x14ac:dyDescent="0.3">
      <c r="A59" s="99"/>
      <c r="B59" s="39"/>
      <c r="C59" s="143" t="s">
        <v>914</v>
      </c>
      <c r="D59" s="711" t="s">
        <v>919</v>
      </c>
      <c r="E59" s="712"/>
      <c r="F59" s="712"/>
      <c r="G59" s="713"/>
      <c r="H59" s="138"/>
      <c r="I59" s="142"/>
    </row>
    <row r="60" spans="1:9" s="40" customFormat="1" ht="13.95" customHeight="1" outlineLevel="1" x14ac:dyDescent="0.3">
      <c r="A60" s="99"/>
      <c r="B60" s="39"/>
      <c r="C60" s="143" t="s">
        <v>914</v>
      </c>
      <c r="D60" s="711" t="s">
        <v>920</v>
      </c>
      <c r="E60" s="712"/>
      <c r="F60" s="712"/>
      <c r="G60" s="713"/>
      <c r="H60" s="138"/>
      <c r="I60" s="142"/>
    </row>
    <row r="61" spans="1:9" s="40" customFormat="1" ht="13.95" customHeight="1" outlineLevel="1" x14ac:dyDescent="0.3">
      <c r="A61" s="99"/>
      <c r="B61" s="39"/>
      <c r="C61" s="143" t="s">
        <v>914</v>
      </c>
      <c r="D61" s="711" t="s">
        <v>921</v>
      </c>
      <c r="E61" s="712"/>
      <c r="F61" s="712"/>
      <c r="G61" s="713"/>
      <c r="H61" s="138"/>
      <c r="I61" s="142"/>
    </row>
    <row r="62" spans="1:9" s="40" customFormat="1" ht="13.95" customHeight="1" outlineLevel="1" x14ac:dyDescent="0.3">
      <c r="A62" s="99"/>
      <c r="B62" s="39"/>
      <c r="C62" s="143" t="s">
        <v>914</v>
      </c>
      <c r="D62" s="711" t="s">
        <v>922</v>
      </c>
      <c r="E62" s="712"/>
      <c r="F62" s="712"/>
      <c r="G62" s="713"/>
      <c r="H62" s="138"/>
      <c r="I62" s="142"/>
    </row>
    <row r="63" spans="1:9" s="40" customFormat="1" ht="13.95" customHeight="1" outlineLevel="1" x14ac:dyDescent="0.3">
      <c r="A63" s="99"/>
      <c r="B63" s="39"/>
      <c r="C63" s="143" t="s">
        <v>914</v>
      </c>
      <c r="D63" s="711" t="s">
        <v>923</v>
      </c>
      <c r="E63" s="712"/>
      <c r="F63" s="712"/>
      <c r="G63" s="713"/>
      <c r="H63" s="138"/>
      <c r="I63" s="142"/>
    </row>
    <row r="64" spans="1:9" s="40" customFormat="1" ht="13.95" customHeight="1" outlineLevel="1" x14ac:dyDescent="0.3">
      <c r="A64" s="99"/>
      <c r="B64" s="39"/>
      <c r="C64" s="143" t="s">
        <v>914</v>
      </c>
      <c r="D64" s="711" t="s">
        <v>924</v>
      </c>
      <c r="E64" s="712"/>
      <c r="F64" s="712"/>
      <c r="G64" s="713"/>
      <c r="H64" s="138"/>
      <c r="I64" s="142"/>
    </row>
    <row r="65" spans="1:9" s="40" customFormat="1" ht="13.95" customHeight="1" outlineLevel="1" x14ac:dyDescent="0.3">
      <c r="A65" s="99"/>
      <c r="B65" s="39"/>
      <c r="C65" s="143" t="s">
        <v>914</v>
      </c>
      <c r="D65" s="711" t="s">
        <v>925</v>
      </c>
      <c r="E65" s="712"/>
      <c r="F65" s="712"/>
      <c r="G65" s="713"/>
      <c r="H65" s="138"/>
      <c r="I65" s="142"/>
    </row>
    <row r="66" spans="1:9" s="40" customFormat="1" ht="13.95" customHeight="1" outlineLevel="1" x14ac:dyDescent="0.3">
      <c r="A66" s="99"/>
      <c r="B66" s="39"/>
      <c r="C66" s="143" t="s">
        <v>914</v>
      </c>
      <c r="D66" s="711" t="s">
        <v>926</v>
      </c>
      <c r="E66" s="712"/>
      <c r="F66" s="712"/>
      <c r="G66" s="713"/>
      <c r="H66" s="138"/>
      <c r="I66" s="142"/>
    </row>
    <row r="67" spans="1:9" s="40" customFormat="1" ht="13.95" customHeight="1" outlineLevel="1" x14ac:dyDescent="0.3">
      <c r="A67" s="99"/>
      <c r="B67" s="39"/>
      <c r="C67" s="143" t="s">
        <v>914</v>
      </c>
      <c r="D67" s="711" t="s">
        <v>927</v>
      </c>
      <c r="E67" s="712"/>
      <c r="F67" s="712"/>
      <c r="G67" s="713"/>
      <c r="H67" s="138"/>
      <c r="I67" s="142"/>
    </row>
    <row r="68" spans="1:9" s="40" customFormat="1" ht="13.95" customHeight="1" outlineLevel="1" x14ac:dyDescent="0.3">
      <c r="A68" s="99"/>
      <c r="B68" s="39"/>
      <c r="C68" s="143" t="s">
        <v>914</v>
      </c>
      <c r="D68" s="711" t="s">
        <v>928</v>
      </c>
      <c r="E68" s="712"/>
      <c r="F68" s="712"/>
      <c r="G68" s="713"/>
      <c r="H68" s="138"/>
      <c r="I68" s="142"/>
    </row>
    <row r="69" spans="1:9" s="40" customFormat="1" ht="13.95" customHeight="1" outlineLevel="1" x14ac:dyDescent="0.3">
      <c r="A69" s="99"/>
      <c r="B69" s="39"/>
      <c r="C69" s="143"/>
      <c r="D69" s="711"/>
      <c r="E69" s="712"/>
      <c r="F69" s="712"/>
      <c r="G69" s="713"/>
      <c r="H69" s="138"/>
      <c r="I69" s="142"/>
    </row>
    <row r="70" spans="1:9" s="40" customFormat="1" ht="18" customHeight="1" x14ac:dyDescent="0.3">
      <c r="A70" s="99"/>
      <c r="B70" s="39"/>
      <c r="C70" s="144" t="s">
        <v>260</v>
      </c>
      <c r="D70" s="717"/>
      <c r="E70" s="718"/>
      <c r="F70" s="718"/>
      <c r="G70" s="719"/>
      <c r="H70" s="138"/>
      <c r="I70" s="142"/>
    </row>
    <row r="71" spans="1:9" s="40" customFormat="1" ht="13.95" customHeight="1" outlineLevel="1" x14ac:dyDescent="0.3">
      <c r="A71" s="99"/>
      <c r="B71" s="39"/>
      <c r="C71" s="143" t="s">
        <v>528</v>
      </c>
      <c r="D71" s="711" t="s">
        <v>929</v>
      </c>
      <c r="E71" s="712"/>
      <c r="F71" s="712"/>
      <c r="G71" s="713"/>
      <c r="H71" s="138"/>
      <c r="I71" s="142"/>
    </row>
    <row r="72" spans="1:9" s="40" customFormat="1" ht="13.95" customHeight="1" outlineLevel="1" x14ac:dyDescent="0.3">
      <c r="A72" s="99"/>
      <c r="B72" s="39"/>
      <c r="C72" s="143" t="s">
        <v>183</v>
      </c>
      <c r="D72" s="711" t="s">
        <v>930</v>
      </c>
      <c r="E72" s="712"/>
      <c r="F72" s="712"/>
      <c r="G72" s="713"/>
      <c r="H72" s="138"/>
      <c r="I72" s="142"/>
    </row>
    <row r="73" spans="1:9" s="40" customFormat="1" ht="13.95" customHeight="1" outlineLevel="1" x14ac:dyDescent="0.3">
      <c r="A73" s="99"/>
      <c r="B73" s="39"/>
      <c r="C73" s="143"/>
      <c r="D73" s="711"/>
      <c r="E73" s="712"/>
      <c r="F73" s="712"/>
      <c r="G73" s="713"/>
      <c r="H73" s="138"/>
      <c r="I73" s="142"/>
    </row>
    <row r="74" spans="1:9" s="40" customFormat="1" ht="18" customHeight="1" x14ac:dyDescent="0.3">
      <c r="A74" s="99"/>
      <c r="B74" s="39"/>
      <c r="C74" s="144" t="s">
        <v>262</v>
      </c>
      <c r="D74" s="717"/>
      <c r="E74" s="718"/>
      <c r="F74" s="718"/>
      <c r="G74" s="719"/>
      <c r="H74" s="138"/>
      <c r="I74" s="142"/>
    </row>
    <row r="75" spans="1:9" s="40" customFormat="1" ht="13.95" customHeight="1" outlineLevel="1" x14ac:dyDescent="0.3">
      <c r="A75" s="99"/>
      <c r="B75" s="39"/>
      <c r="C75" s="143" t="s">
        <v>184</v>
      </c>
      <c r="D75" s="711" t="s">
        <v>931</v>
      </c>
      <c r="E75" s="712"/>
      <c r="F75" s="712"/>
      <c r="G75" s="713"/>
      <c r="H75" s="138"/>
      <c r="I75" s="142"/>
    </row>
    <row r="76" spans="1:9" s="40" customFormat="1" ht="13.95" customHeight="1" outlineLevel="1" x14ac:dyDescent="0.3">
      <c r="A76" s="99"/>
      <c r="B76" s="39"/>
      <c r="C76" s="143" t="s">
        <v>184</v>
      </c>
      <c r="D76" s="711" t="s">
        <v>932</v>
      </c>
      <c r="E76" s="712"/>
      <c r="F76" s="712"/>
      <c r="G76" s="713"/>
      <c r="H76" s="138"/>
      <c r="I76" s="142"/>
    </row>
    <row r="77" spans="1:9" s="40" customFormat="1" ht="13.95" customHeight="1" outlineLevel="1" x14ac:dyDescent="0.3">
      <c r="A77" s="99"/>
      <c r="B77" s="39"/>
      <c r="C77" s="143" t="s">
        <v>184</v>
      </c>
      <c r="D77" s="711" t="s">
        <v>933</v>
      </c>
      <c r="E77" s="712"/>
      <c r="F77" s="712"/>
      <c r="G77" s="713"/>
      <c r="H77" s="138"/>
      <c r="I77" s="142"/>
    </row>
    <row r="78" spans="1:9" s="40" customFormat="1" ht="13.95" customHeight="1" outlineLevel="1" x14ac:dyDescent="0.3">
      <c r="A78" s="99"/>
      <c r="B78" s="39"/>
      <c r="C78" s="143" t="s">
        <v>184</v>
      </c>
      <c r="D78" s="711" t="s">
        <v>934</v>
      </c>
      <c r="E78" s="712"/>
      <c r="F78" s="712"/>
      <c r="G78" s="713"/>
      <c r="H78" s="138"/>
      <c r="I78" s="142"/>
    </row>
    <row r="79" spans="1:9" s="40" customFormat="1" ht="13.95" customHeight="1" outlineLevel="1" x14ac:dyDescent="0.3">
      <c r="A79" s="99"/>
      <c r="B79" s="39"/>
      <c r="C79" s="143"/>
      <c r="D79" s="711"/>
      <c r="E79" s="712"/>
      <c r="F79" s="712"/>
      <c r="G79" s="713"/>
      <c r="H79" s="138"/>
      <c r="I79" s="142"/>
    </row>
    <row r="80" spans="1:9" s="40" customFormat="1" ht="18" customHeight="1" x14ac:dyDescent="0.3">
      <c r="A80" s="99"/>
      <c r="B80" s="39"/>
      <c r="C80" s="144" t="s">
        <v>254</v>
      </c>
      <c r="D80" s="717"/>
      <c r="E80" s="718"/>
      <c r="F80" s="718"/>
      <c r="G80" s="719"/>
      <c r="H80" s="138"/>
      <c r="I80" s="142"/>
    </row>
    <row r="81" spans="1:9" s="40" customFormat="1" ht="13.95" customHeight="1" outlineLevel="1" x14ac:dyDescent="0.3">
      <c r="A81" s="99"/>
      <c r="B81" s="39"/>
      <c r="C81" s="143" t="s">
        <v>935</v>
      </c>
      <c r="D81" s="711" t="s">
        <v>936</v>
      </c>
      <c r="E81" s="712"/>
      <c r="F81" s="712"/>
      <c r="G81" s="713"/>
      <c r="H81" s="138"/>
      <c r="I81" s="142"/>
    </row>
    <row r="82" spans="1:9" s="40" customFormat="1" ht="13.95" customHeight="1" outlineLevel="1" x14ac:dyDescent="0.3">
      <c r="A82" s="99"/>
      <c r="B82" s="39"/>
      <c r="C82" s="143" t="s">
        <v>937</v>
      </c>
      <c r="D82" s="711" t="s">
        <v>938</v>
      </c>
      <c r="E82" s="712"/>
      <c r="F82" s="712"/>
      <c r="G82" s="713"/>
      <c r="H82" s="138"/>
      <c r="I82" s="142"/>
    </row>
    <row r="83" spans="1:9" s="40" customFormat="1" ht="13.95" customHeight="1" outlineLevel="1" x14ac:dyDescent="0.3">
      <c r="A83" s="99"/>
      <c r="B83" s="39"/>
      <c r="C83" s="143" t="s">
        <v>185</v>
      </c>
      <c r="D83" s="711" t="s">
        <v>939</v>
      </c>
      <c r="E83" s="712"/>
      <c r="F83" s="712"/>
      <c r="G83" s="713"/>
      <c r="H83" s="138"/>
      <c r="I83" s="142"/>
    </row>
    <row r="84" spans="1:9" s="40" customFormat="1" ht="13.95" customHeight="1" outlineLevel="1" x14ac:dyDescent="0.3">
      <c r="A84" s="99"/>
      <c r="B84" s="39"/>
      <c r="C84" s="143" t="s">
        <v>183</v>
      </c>
      <c r="D84" s="711" t="s">
        <v>940</v>
      </c>
      <c r="E84" s="712"/>
      <c r="F84" s="712"/>
      <c r="G84" s="713"/>
      <c r="H84" s="138"/>
      <c r="I84" s="142"/>
    </row>
    <row r="85" spans="1:9" s="40" customFormat="1" ht="13.95" customHeight="1" outlineLevel="1" x14ac:dyDescent="0.3">
      <c r="A85" s="99"/>
      <c r="B85" s="39"/>
      <c r="C85" s="143" t="s">
        <v>183</v>
      </c>
      <c r="D85" s="711" t="s">
        <v>941</v>
      </c>
      <c r="E85" s="712"/>
      <c r="F85" s="712"/>
      <c r="G85" s="713"/>
      <c r="H85" s="138"/>
      <c r="I85" s="142"/>
    </row>
    <row r="86" spans="1:9" s="40" customFormat="1" ht="13.95" customHeight="1" outlineLevel="1" x14ac:dyDescent="0.3">
      <c r="A86" s="99"/>
      <c r="B86" s="39"/>
      <c r="C86" s="143" t="s">
        <v>513</v>
      </c>
      <c r="D86" s="711" t="s">
        <v>942</v>
      </c>
      <c r="E86" s="712"/>
      <c r="F86" s="712"/>
      <c r="G86" s="713"/>
      <c r="H86" s="138"/>
      <c r="I86" s="142"/>
    </row>
    <row r="87" spans="1:9" s="40" customFormat="1" ht="13.95" customHeight="1" outlineLevel="1" x14ac:dyDescent="0.3">
      <c r="A87" s="99"/>
      <c r="B87" s="39"/>
      <c r="C87" s="143" t="s">
        <v>513</v>
      </c>
      <c r="D87" s="711" t="s">
        <v>943</v>
      </c>
      <c r="E87" s="712"/>
      <c r="F87" s="712"/>
      <c r="G87" s="713"/>
      <c r="H87" s="138"/>
      <c r="I87" s="142"/>
    </row>
    <row r="88" spans="1:9" s="40" customFormat="1" ht="13.95" customHeight="1" outlineLevel="1" x14ac:dyDescent="0.3">
      <c r="A88" s="99"/>
      <c r="B88" s="39"/>
      <c r="C88" s="143" t="s">
        <v>527</v>
      </c>
      <c r="D88" s="711" t="s">
        <v>944</v>
      </c>
      <c r="E88" s="712"/>
      <c r="F88" s="712"/>
      <c r="G88" s="713"/>
      <c r="H88" s="138"/>
      <c r="I88" s="142"/>
    </row>
    <row r="89" spans="1:9" s="40" customFormat="1" ht="13.95" customHeight="1" outlineLevel="1" x14ac:dyDescent="0.3">
      <c r="A89" s="99"/>
      <c r="B89" s="39"/>
      <c r="C89" s="143"/>
      <c r="D89" s="711"/>
      <c r="E89" s="712"/>
      <c r="F89" s="712"/>
      <c r="G89" s="713"/>
      <c r="H89" s="138"/>
      <c r="I89" s="142"/>
    </row>
    <row r="90" spans="1:9" s="40" customFormat="1" ht="18" customHeight="1" x14ac:dyDescent="0.3">
      <c r="A90" s="99"/>
      <c r="B90" s="39"/>
      <c r="C90" s="144" t="s">
        <v>256</v>
      </c>
      <c r="D90" s="717"/>
      <c r="E90" s="718"/>
      <c r="F90" s="718"/>
      <c r="G90" s="719"/>
      <c r="H90" s="138"/>
      <c r="I90" s="142"/>
    </row>
    <row r="91" spans="1:9" s="40" customFormat="1" ht="13.95" customHeight="1" outlineLevel="1" x14ac:dyDescent="0.3">
      <c r="A91" s="99"/>
      <c r="B91" s="39"/>
      <c r="C91" s="143" t="s">
        <v>513</v>
      </c>
      <c r="D91" s="711" t="s">
        <v>945</v>
      </c>
      <c r="E91" s="712"/>
      <c r="F91" s="712"/>
      <c r="G91" s="713"/>
      <c r="H91" s="138"/>
      <c r="I91" s="142"/>
    </row>
    <row r="92" spans="1:9" s="40" customFormat="1" ht="13.95" customHeight="1" outlineLevel="1" x14ac:dyDescent="0.3">
      <c r="A92" s="99"/>
      <c r="B92" s="39"/>
      <c r="C92" s="143" t="s">
        <v>513</v>
      </c>
      <c r="D92" s="711" t="s">
        <v>946</v>
      </c>
      <c r="E92" s="712"/>
      <c r="F92" s="712"/>
      <c r="G92" s="713"/>
      <c r="H92" s="138"/>
      <c r="I92" s="142"/>
    </row>
    <row r="93" spans="1:9" s="40" customFormat="1" ht="13.95" customHeight="1" outlineLevel="1" x14ac:dyDescent="0.3">
      <c r="A93" s="99"/>
      <c r="B93" s="39"/>
      <c r="C93" s="143" t="s">
        <v>513</v>
      </c>
      <c r="D93" s="711" t="s">
        <v>947</v>
      </c>
      <c r="E93" s="712"/>
      <c r="F93" s="712"/>
      <c r="G93" s="713"/>
      <c r="H93" s="138"/>
      <c r="I93" s="142"/>
    </row>
    <row r="94" spans="1:9" s="40" customFormat="1" ht="13.95" customHeight="1" outlineLevel="1" x14ac:dyDescent="0.3">
      <c r="A94" s="99"/>
      <c r="B94" s="39"/>
      <c r="C94" s="143" t="s">
        <v>513</v>
      </c>
      <c r="D94" s="711" t="s">
        <v>948</v>
      </c>
      <c r="E94" s="712"/>
      <c r="F94" s="712"/>
      <c r="G94" s="713"/>
      <c r="H94" s="138"/>
      <c r="I94" s="142"/>
    </row>
    <row r="95" spans="1:9" s="40" customFormat="1" ht="13.95" customHeight="1" outlineLevel="1" x14ac:dyDescent="0.3">
      <c r="A95" s="99"/>
      <c r="B95" s="39"/>
      <c r="C95" s="143" t="s">
        <v>513</v>
      </c>
      <c r="D95" s="711" t="s">
        <v>949</v>
      </c>
      <c r="E95" s="712"/>
      <c r="F95" s="712"/>
      <c r="G95" s="713"/>
      <c r="H95" s="138"/>
      <c r="I95" s="142"/>
    </row>
    <row r="96" spans="1:9" s="40" customFormat="1" ht="13.95" customHeight="1" outlineLevel="1" x14ac:dyDescent="0.3">
      <c r="A96" s="99"/>
      <c r="B96" s="39"/>
      <c r="C96" s="143"/>
      <c r="D96" s="711"/>
      <c r="E96" s="712"/>
      <c r="F96" s="712"/>
      <c r="G96" s="713"/>
      <c r="H96" s="138"/>
      <c r="I96" s="142"/>
    </row>
    <row r="97" spans="1:9" s="40" customFormat="1" ht="18" customHeight="1" x14ac:dyDescent="0.3">
      <c r="A97" s="99"/>
      <c r="B97" s="39"/>
      <c r="C97" s="144" t="s">
        <v>258</v>
      </c>
      <c r="D97" s="717"/>
      <c r="E97" s="718"/>
      <c r="F97" s="718"/>
      <c r="G97" s="719"/>
      <c r="H97" s="138"/>
      <c r="I97" s="142"/>
    </row>
    <row r="98" spans="1:9" s="40" customFormat="1" ht="13.95" customHeight="1" outlineLevel="1" x14ac:dyDescent="0.3">
      <c r="A98" s="99"/>
      <c r="B98" s="39"/>
      <c r="C98" s="143" t="s">
        <v>186</v>
      </c>
      <c r="D98" s="711" t="s">
        <v>950</v>
      </c>
      <c r="E98" s="712"/>
      <c r="F98" s="712"/>
      <c r="G98" s="713"/>
      <c r="H98" s="138"/>
      <c r="I98" s="142"/>
    </row>
    <row r="99" spans="1:9" s="40" customFormat="1" ht="13.95" customHeight="1" outlineLevel="1" x14ac:dyDescent="0.3">
      <c r="A99" s="99"/>
      <c r="B99" s="39"/>
      <c r="C99" s="143" t="s">
        <v>186</v>
      </c>
      <c r="D99" s="711" t="s">
        <v>951</v>
      </c>
      <c r="E99" s="712"/>
      <c r="F99" s="712"/>
      <c r="G99" s="713"/>
      <c r="H99" s="138"/>
      <c r="I99" s="142"/>
    </row>
    <row r="100" spans="1:9" s="40" customFormat="1" ht="13.95" customHeight="1" outlineLevel="1" x14ac:dyDescent="0.3">
      <c r="A100" s="99"/>
      <c r="B100" s="39"/>
      <c r="C100" s="143" t="s">
        <v>186</v>
      </c>
      <c r="D100" s="711" t="s">
        <v>952</v>
      </c>
      <c r="E100" s="712"/>
      <c r="F100" s="712"/>
      <c r="G100" s="713"/>
      <c r="H100" s="138"/>
      <c r="I100" s="142"/>
    </row>
    <row r="101" spans="1:9" s="40" customFormat="1" ht="13.95" customHeight="1" outlineLevel="1" x14ac:dyDescent="0.3">
      <c r="A101" s="99"/>
      <c r="B101" s="39"/>
      <c r="C101" s="143" t="s">
        <v>187</v>
      </c>
      <c r="D101" s="711" t="s">
        <v>953</v>
      </c>
      <c r="E101" s="712"/>
      <c r="F101" s="712"/>
      <c r="G101" s="713"/>
      <c r="H101" s="138"/>
      <c r="I101" s="142"/>
    </row>
    <row r="102" spans="1:9" s="40" customFormat="1" ht="13.95" customHeight="1" outlineLevel="1" x14ac:dyDescent="0.3">
      <c r="A102" s="99"/>
      <c r="B102" s="39"/>
      <c r="C102" s="143"/>
      <c r="D102" s="711"/>
      <c r="E102" s="712"/>
      <c r="F102" s="712"/>
      <c r="G102" s="713"/>
      <c r="H102" s="138"/>
      <c r="I102" s="142"/>
    </row>
    <row r="103" spans="1:9" s="40" customFormat="1" ht="18" customHeight="1" x14ac:dyDescent="0.3">
      <c r="A103" s="99"/>
      <c r="B103" s="39"/>
      <c r="C103" s="144" t="s">
        <v>270</v>
      </c>
      <c r="D103" s="717"/>
      <c r="E103" s="718"/>
      <c r="F103" s="718"/>
      <c r="G103" s="719"/>
      <c r="H103" s="138"/>
      <c r="I103" s="142"/>
    </row>
    <row r="104" spans="1:9" s="40" customFormat="1" ht="13.95" customHeight="1" outlineLevel="1" x14ac:dyDescent="0.3">
      <c r="A104" s="99"/>
      <c r="B104" s="39"/>
      <c r="C104" s="143" t="s">
        <v>187</v>
      </c>
      <c r="D104" s="711" t="s">
        <v>954</v>
      </c>
      <c r="E104" s="712"/>
      <c r="F104" s="712"/>
      <c r="G104" s="713"/>
      <c r="H104" s="138"/>
      <c r="I104" s="142"/>
    </row>
    <row r="105" spans="1:9" s="40" customFormat="1" ht="13.95" customHeight="1" outlineLevel="1" x14ac:dyDescent="0.3">
      <c r="A105" s="99"/>
      <c r="B105" s="39"/>
      <c r="C105" s="143" t="s">
        <v>187</v>
      </c>
      <c r="D105" s="711" t="s">
        <v>955</v>
      </c>
      <c r="E105" s="712"/>
      <c r="F105" s="712"/>
      <c r="G105" s="713"/>
      <c r="H105" s="138"/>
      <c r="I105" s="142"/>
    </row>
    <row r="106" spans="1:9" s="40" customFormat="1" ht="13.95" customHeight="1" outlineLevel="1" x14ac:dyDescent="0.3">
      <c r="A106" s="99"/>
      <c r="B106" s="39"/>
      <c r="C106" s="143" t="s">
        <v>187</v>
      </c>
      <c r="D106" s="711" t="s">
        <v>956</v>
      </c>
      <c r="E106" s="712"/>
      <c r="F106" s="712"/>
      <c r="G106" s="713"/>
      <c r="H106" s="138"/>
      <c r="I106" s="142"/>
    </row>
    <row r="107" spans="1:9" s="40" customFormat="1" ht="13.95" customHeight="1" outlineLevel="1" x14ac:dyDescent="0.3">
      <c r="A107" s="99"/>
      <c r="B107" s="39"/>
      <c r="C107" s="143" t="s">
        <v>187</v>
      </c>
      <c r="D107" s="711" t="s">
        <v>957</v>
      </c>
      <c r="E107" s="712"/>
      <c r="F107" s="712"/>
      <c r="G107" s="713"/>
      <c r="H107" s="138"/>
      <c r="I107" s="142"/>
    </row>
    <row r="108" spans="1:9" s="40" customFormat="1" ht="13.95" customHeight="1" outlineLevel="1" x14ac:dyDescent="0.3">
      <c r="A108" s="99"/>
      <c r="B108" s="39"/>
      <c r="C108" s="143" t="s">
        <v>187</v>
      </c>
      <c r="D108" s="711" t="s">
        <v>958</v>
      </c>
      <c r="E108" s="712"/>
      <c r="F108" s="712"/>
      <c r="G108" s="713"/>
      <c r="H108" s="138"/>
      <c r="I108" s="142"/>
    </row>
    <row r="109" spans="1:9" s="40" customFormat="1" ht="13.95" customHeight="1" outlineLevel="1" x14ac:dyDescent="0.3">
      <c r="A109" s="99"/>
      <c r="B109" s="39"/>
      <c r="C109" s="143"/>
      <c r="D109" s="711"/>
      <c r="E109" s="712"/>
      <c r="F109" s="712"/>
      <c r="G109" s="713"/>
      <c r="H109" s="138"/>
      <c r="I109" s="142"/>
    </row>
    <row r="110" spans="1:9" s="40" customFormat="1" ht="18" customHeight="1" x14ac:dyDescent="0.3">
      <c r="A110" s="99"/>
      <c r="B110" s="39"/>
      <c r="C110" s="144" t="s">
        <v>268</v>
      </c>
      <c r="D110" s="717"/>
      <c r="E110" s="718"/>
      <c r="F110" s="718"/>
      <c r="G110" s="719"/>
      <c r="H110" s="138"/>
      <c r="I110" s="142"/>
    </row>
    <row r="111" spans="1:9" s="40" customFormat="1" ht="13.95" customHeight="1" outlineLevel="1" x14ac:dyDescent="0.3">
      <c r="A111" s="99"/>
      <c r="B111" s="39"/>
      <c r="C111" s="143" t="s">
        <v>937</v>
      </c>
      <c r="D111" s="711" t="s">
        <v>959</v>
      </c>
      <c r="E111" s="712"/>
      <c r="F111" s="712"/>
      <c r="G111" s="713"/>
      <c r="H111" s="138"/>
      <c r="I111" s="142"/>
    </row>
    <row r="112" spans="1:9" s="40" customFormat="1" ht="13.95" customHeight="1" outlineLevel="1" x14ac:dyDescent="0.3">
      <c r="A112" s="99"/>
      <c r="B112" s="39"/>
      <c r="C112" s="143" t="s">
        <v>937</v>
      </c>
      <c r="D112" s="711" t="s">
        <v>960</v>
      </c>
      <c r="E112" s="712"/>
      <c r="F112" s="712"/>
      <c r="G112" s="713"/>
      <c r="H112" s="138"/>
      <c r="I112" s="142"/>
    </row>
    <row r="113" spans="1:9" s="40" customFormat="1" ht="13.95" customHeight="1" outlineLevel="1" x14ac:dyDescent="0.3">
      <c r="A113" s="99"/>
      <c r="B113" s="39"/>
      <c r="C113" s="143" t="s">
        <v>937</v>
      </c>
      <c r="D113" s="711" t="s">
        <v>961</v>
      </c>
      <c r="E113" s="712"/>
      <c r="F113" s="712"/>
      <c r="G113" s="713"/>
      <c r="H113" s="138"/>
      <c r="I113" s="142"/>
    </row>
    <row r="114" spans="1:9" s="40" customFormat="1" ht="13.95" customHeight="1" outlineLevel="1" x14ac:dyDescent="0.3">
      <c r="A114" s="99"/>
      <c r="B114" s="39"/>
      <c r="C114" s="143" t="s">
        <v>188</v>
      </c>
      <c r="D114" s="711" t="s">
        <v>962</v>
      </c>
      <c r="E114" s="712"/>
      <c r="F114" s="712"/>
      <c r="G114" s="713"/>
      <c r="H114" s="138"/>
      <c r="I114" s="142"/>
    </row>
    <row r="115" spans="1:9" s="40" customFormat="1" ht="13.95" customHeight="1" outlineLevel="1" x14ac:dyDescent="0.3">
      <c r="A115" s="99"/>
      <c r="B115" s="39"/>
      <c r="C115" s="143" t="s">
        <v>188</v>
      </c>
      <c r="D115" s="711" t="s">
        <v>963</v>
      </c>
      <c r="E115" s="712"/>
      <c r="F115" s="712"/>
      <c r="G115" s="713"/>
      <c r="H115" s="138"/>
      <c r="I115" s="142"/>
    </row>
    <row r="116" spans="1:9" s="40" customFormat="1" ht="13.95" customHeight="1" outlineLevel="1" x14ac:dyDescent="0.3">
      <c r="A116" s="99"/>
      <c r="B116" s="39"/>
      <c r="C116" s="143" t="s">
        <v>188</v>
      </c>
      <c r="D116" s="711" t="s">
        <v>964</v>
      </c>
      <c r="E116" s="712"/>
      <c r="F116" s="712"/>
      <c r="G116" s="713"/>
      <c r="H116" s="138"/>
      <c r="I116" s="142"/>
    </row>
    <row r="117" spans="1:9" s="40" customFormat="1" ht="13.95" customHeight="1" outlineLevel="1" x14ac:dyDescent="0.3">
      <c r="A117" s="99"/>
      <c r="B117" s="39"/>
      <c r="C117" s="143" t="s">
        <v>188</v>
      </c>
      <c r="D117" s="711" t="s">
        <v>965</v>
      </c>
      <c r="E117" s="712"/>
      <c r="F117" s="712"/>
      <c r="G117" s="713"/>
      <c r="H117" s="138"/>
      <c r="I117" s="142"/>
    </row>
    <row r="118" spans="1:9" s="40" customFormat="1" ht="13.95" customHeight="1" outlineLevel="1" x14ac:dyDescent="0.3">
      <c r="A118" s="99"/>
      <c r="B118" s="39"/>
      <c r="C118" s="143" t="s">
        <v>188</v>
      </c>
      <c r="D118" s="711" t="s">
        <v>966</v>
      </c>
      <c r="E118" s="712"/>
      <c r="F118" s="712"/>
      <c r="G118" s="713"/>
      <c r="H118" s="138"/>
      <c r="I118" s="142"/>
    </row>
    <row r="119" spans="1:9" s="40" customFormat="1" ht="13.95" customHeight="1" outlineLevel="1" x14ac:dyDescent="0.3">
      <c r="A119" s="99"/>
      <c r="B119" s="39"/>
      <c r="C119" s="143" t="s">
        <v>188</v>
      </c>
      <c r="D119" s="711" t="s">
        <v>967</v>
      </c>
      <c r="E119" s="712"/>
      <c r="F119" s="712"/>
      <c r="G119" s="713"/>
      <c r="H119" s="138"/>
      <c r="I119" s="142"/>
    </row>
    <row r="120" spans="1:9" s="40" customFormat="1" ht="13.95" customHeight="1" outlineLevel="1" x14ac:dyDescent="0.3">
      <c r="A120" s="99"/>
      <c r="B120" s="39"/>
      <c r="C120" s="143"/>
      <c r="D120" s="711"/>
      <c r="E120" s="712"/>
      <c r="F120" s="712"/>
      <c r="G120" s="713"/>
      <c r="H120" s="138"/>
      <c r="I120" s="142"/>
    </row>
    <row r="121" spans="1:9" s="40" customFormat="1" ht="18" customHeight="1" x14ac:dyDescent="0.3">
      <c r="A121" s="99"/>
      <c r="B121" s="39"/>
      <c r="C121" s="144" t="s">
        <v>272</v>
      </c>
      <c r="D121" s="717"/>
      <c r="E121" s="718"/>
      <c r="F121" s="718"/>
      <c r="G121" s="719"/>
      <c r="H121" s="138"/>
      <c r="I121" s="142"/>
    </row>
    <row r="122" spans="1:9" s="40" customFormat="1" ht="13.95" customHeight="1" outlineLevel="1" x14ac:dyDescent="0.3">
      <c r="A122" s="99"/>
      <c r="B122" s="39"/>
      <c r="C122" s="143" t="s">
        <v>937</v>
      </c>
      <c r="D122" s="711" t="s">
        <v>968</v>
      </c>
      <c r="E122" s="712"/>
      <c r="F122" s="712"/>
      <c r="G122" s="713"/>
      <c r="H122" s="138"/>
      <c r="I122" s="142"/>
    </row>
    <row r="123" spans="1:9" s="40" customFormat="1" ht="13.95" customHeight="1" outlineLevel="1" x14ac:dyDescent="0.3">
      <c r="A123" s="99"/>
      <c r="B123" s="39"/>
      <c r="C123" s="143" t="s">
        <v>937</v>
      </c>
      <c r="D123" s="711" t="s">
        <v>969</v>
      </c>
      <c r="E123" s="712"/>
      <c r="F123" s="712"/>
      <c r="G123" s="713"/>
      <c r="H123" s="138"/>
      <c r="I123" s="142"/>
    </row>
    <row r="124" spans="1:9" s="40" customFormat="1" ht="13.95" customHeight="1" outlineLevel="1" x14ac:dyDescent="0.3">
      <c r="A124" s="99"/>
      <c r="B124" s="39"/>
      <c r="C124" s="143" t="s">
        <v>527</v>
      </c>
      <c r="D124" s="711" t="s">
        <v>970</v>
      </c>
      <c r="E124" s="712"/>
      <c r="F124" s="712"/>
      <c r="G124" s="713"/>
      <c r="H124" s="138"/>
      <c r="I124" s="142"/>
    </row>
    <row r="125" spans="1:9" s="40" customFormat="1" ht="13.95" customHeight="1" outlineLevel="1" x14ac:dyDescent="0.3">
      <c r="A125" s="99"/>
      <c r="B125" s="39"/>
      <c r="C125" s="143" t="s">
        <v>527</v>
      </c>
      <c r="D125" s="711" t="s">
        <v>971</v>
      </c>
      <c r="E125" s="712"/>
      <c r="F125" s="712"/>
      <c r="G125" s="713"/>
      <c r="H125" s="138"/>
      <c r="I125" s="142"/>
    </row>
    <row r="126" spans="1:9" s="40" customFormat="1" ht="13.95" customHeight="1" outlineLevel="1" x14ac:dyDescent="0.3">
      <c r="A126" s="99"/>
      <c r="B126" s="39"/>
      <c r="C126" s="143" t="s">
        <v>527</v>
      </c>
      <c r="D126" s="711" t="s">
        <v>972</v>
      </c>
      <c r="E126" s="712"/>
      <c r="F126" s="712"/>
      <c r="G126" s="713"/>
      <c r="H126" s="138"/>
      <c r="I126" s="142"/>
    </row>
    <row r="127" spans="1:9" s="40" customFormat="1" ht="13.95" customHeight="1" outlineLevel="1" x14ac:dyDescent="0.3">
      <c r="A127" s="99"/>
      <c r="B127" s="39"/>
      <c r="C127" s="143" t="s">
        <v>527</v>
      </c>
      <c r="D127" s="711" t="s">
        <v>973</v>
      </c>
      <c r="E127" s="712"/>
      <c r="F127" s="712"/>
      <c r="G127" s="713"/>
      <c r="H127" s="138"/>
      <c r="I127" s="142"/>
    </row>
    <row r="128" spans="1:9" s="40" customFormat="1" ht="13.95" customHeight="1" outlineLevel="1" x14ac:dyDescent="0.3">
      <c r="A128" s="99"/>
      <c r="B128" s="39"/>
      <c r="C128" s="143" t="s">
        <v>527</v>
      </c>
      <c r="D128" s="711" t="s">
        <v>974</v>
      </c>
      <c r="E128" s="712"/>
      <c r="F128" s="712"/>
      <c r="G128" s="713"/>
      <c r="H128" s="138"/>
      <c r="I128" s="142"/>
    </row>
    <row r="129" spans="1:9" s="40" customFormat="1" ht="13.95" customHeight="1" outlineLevel="1" x14ac:dyDescent="0.3">
      <c r="A129" s="99"/>
      <c r="B129" s="39"/>
      <c r="C129" s="143" t="s">
        <v>527</v>
      </c>
      <c r="D129" s="711" t="s">
        <v>975</v>
      </c>
      <c r="E129" s="712"/>
      <c r="F129" s="712"/>
      <c r="G129" s="713"/>
      <c r="H129" s="138"/>
      <c r="I129" s="142"/>
    </row>
    <row r="130" spans="1:9" s="40" customFormat="1" ht="13.95" customHeight="1" outlineLevel="1" x14ac:dyDescent="0.3">
      <c r="A130" s="99"/>
      <c r="B130" s="39"/>
      <c r="C130" s="143" t="s">
        <v>527</v>
      </c>
      <c r="D130" s="711" t="s">
        <v>976</v>
      </c>
      <c r="E130" s="712"/>
      <c r="F130" s="712"/>
      <c r="G130" s="713"/>
      <c r="H130" s="138"/>
      <c r="I130" s="142"/>
    </row>
    <row r="131" spans="1:9" s="40" customFormat="1" ht="13.95" customHeight="1" outlineLevel="1" x14ac:dyDescent="0.3">
      <c r="A131" s="99"/>
      <c r="B131" s="39"/>
      <c r="C131" s="143" t="s">
        <v>527</v>
      </c>
      <c r="D131" s="711" t="s">
        <v>977</v>
      </c>
      <c r="E131" s="712"/>
      <c r="F131" s="712"/>
      <c r="G131" s="713"/>
      <c r="H131" s="138"/>
      <c r="I131" s="142"/>
    </row>
    <row r="132" spans="1:9" s="40" customFormat="1" ht="13.95" customHeight="1" outlineLevel="1" x14ac:dyDescent="0.3">
      <c r="A132" s="99"/>
      <c r="B132" s="39"/>
      <c r="C132" s="143" t="s">
        <v>527</v>
      </c>
      <c r="D132" s="711" t="s">
        <v>978</v>
      </c>
      <c r="E132" s="712"/>
      <c r="F132" s="712"/>
      <c r="G132" s="713"/>
      <c r="H132" s="138"/>
      <c r="I132" s="142"/>
    </row>
    <row r="133" spans="1:9" s="40" customFormat="1" ht="13.95" customHeight="1" outlineLevel="1" x14ac:dyDescent="0.3">
      <c r="A133" s="99"/>
      <c r="B133" s="39"/>
      <c r="C133" s="143" t="s">
        <v>527</v>
      </c>
      <c r="D133" s="711" t="s">
        <v>979</v>
      </c>
      <c r="E133" s="712"/>
      <c r="F133" s="712"/>
      <c r="G133" s="713"/>
      <c r="H133" s="138"/>
      <c r="I133" s="142"/>
    </row>
    <row r="134" spans="1:9" s="40" customFormat="1" ht="13.95" customHeight="1" outlineLevel="1" x14ac:dyDescent="0.3">
      <c r="A134" s="99"/>
      <c r="B134" s="39"/>
      <c r="C134" s="143" t="s">
        <v>527</v>
      </c>
      <c r="D134" s="711" t="s">
        <v>980</v>
      </c>
      <c r="E134" s="712"/>
      <c r="F134" s="712"/>
      <c r="G134" s="713"/>
      <c r="H134" s="138"/>
      <c r="I134" s="142"/>
    </row>
    <row r="135" spans="1:9" s="40" customFormat="1" ht="13.95" customHeight="1" outlineLevel="1" x14ac:dyDescent="0.3">
      <c r="A135" s="99"/>
      <c r="B135" s="39"/>
      <c r="C135" s="143" t="s">
        <v>527</v>
      </c>
      <c r="D135" s="711" t="s">
        <v>981</v>
      </c>
      <c r="E135" s="712"/>
      <c r="F135" s="712"/>
      <c r="G135" s="713"/>
      <c r="H135" s="138"/>
      <c r="I135" s="142"/>
    </row>
    <row r="136" spans="1:9" s="40" customFormat="1" ht="13.95" customHeight="1" outlineLevel="1" x14ac:dyDescent="0.3">
      <c r="A136" s="99"/>
      <c r="B136" s="39"/>
      <c r="C136" s="143" t="s">
        <v>527</v>
      </c>
      <c r="D136" s="711" t="s">
        <v>982</v>
      </c>
      <c r="E136" s="712"/>
      <c r="F136" s="712"/>
      <c r="G136" s="713"/>
      <c r="H136" s="138"/>
      <c r="I136" s="142"/>
    </row>
    <row r="137" spans="1:9" s="40" customFormat="1" ht="13.95" customHeight="1" outlineLevel="1" x14ac:dyDescent="0.3">
      <c r="A137" s="99"/>
      <c r="B137" s="39"/>
      <c r="C137" s="143"/>
      <c r="D137" s="711"/>
      <c r="E137" s="712"/>
      <c r="F137" s="712"/>
      <c r="G137" s="713"/>
      <c r="H137" s="138"/>
      <c r="I137" s="142"/>
    </row>
    <row r="138" spans="1:9" s="40" customFormat="1" ht="18" customHeight="1" x14ac:dyDescent="0.3">
      <c r="A138" s="99"/>
      <c r="B138" s="39"/>
      <c r="C138" s="144" t="s">
        <v>248</v>
      </c>
      <c r="D138" s="717"/>
      <c r="E138" s="718"/>
      <c r="F138" s="718"/>
      <c r="G138" s="719"/>
      <c r="H138" s="138"/>
      <c r="I138" s="142"/>
    </row>
    <row r="139" spans="1:9" s="40" customFormat="1" ht="13.95" customHeight="1" outlineLevel="1" x14ac:dyDescent="0.3">
      <c r="A139" s="99"/>
      <c r="B139" s="39"/>
      <c r="C139" s="143" t="s">
        <v>189</v>
      </c>
      <c r="D139" s="711" t="s">
        <v>983</v>
      </c>
      <c r="E139" s="712"/>
      <c r="F139" s="712"/>
      <c r="G139" s="713"/>
      <c r="H139" s="138"/>
      <c r="I139" s="142"/>
    </row>
    <row r="140" spans="1:9" s="40" customFormat="1" ht="13.95" customHeight="1" outlineLevel="1" x14ac:dyDescent="0.3">
      <c r="A140" s="99"/>
      <c r="B140" s="39"/>
      <c r="C140" s="143" t="s">
        <v>189</v>
      </c>
      <c r="D140" s="711" t="s">
        <v>984</v>
      </c>
      <c r="E140" s="712"/>
      <c r="F140" s="712"/>
      <c r="G140" s="713"/>
      <c r="H140" s="138"/>
      <c r="I140" s="142"/>
    </row>
    <row r="141" spans="1:9" s="40" customFormat="1" ht="13.95" customHeight="1" outlineLevel="1" x14ac:dyDescent="0.3">
      <c r="A141" s="99"/>
      <c r="B141" s="39"/>
      <c r="C141" s="143" t="s">
        <v>189</v>
      </c>
      <c r="D141" s="711" t="s">
        <v>985</v>
      </c>
      <c r="E141" s="712"/>
      <c r="F141" s="712"/>
      <c r="G141" s="713"/>
      <c r="H141" s="138"/>
      <c r="I141" s="142"/>
    </row>
    <row r="142" spans="1:9" s="40" customFormat="1" ht="13.95" customHeight="1" outlineLevel="1" x14ac:dyDescent="0.3">
      <c r="A142" s="99"/>
      <c r="B142" s="39"/>
      <c r="C142" s="143" t="s">
        <v>189</v>
      </c>
      <c r="D142" s="711" t="s">
        <v>986</v>
      </c>
      <c r="E142" s="712"/>
      <c r="F142" s="712"/>
      <c r="G142" s="713"/>
      <c r="H142" s="138"/>
      <c r="I142" s="142"/>
    </row>
    <row r="143" spans="1:9" s="40" customFormat="1" ht="13.95" customHeight="1" outlineLevel="1" x14ac:dyDescent="0.3">
      <c r="A143" s="99"/>
      <c r="B143" s="39"/>
      <c r="C143" s="143" t="s">
        <v>189</v>
      </c>
      <c r="D143" s="711" t="s">
        <v>987</v>
      </c>
      <c r="E143" s="712"/>
      <c r="F143" s="712"/>
      <c r="G143" s="713"/>
      <c r="H143" s="138"/>
      <c r="I143" s="142"/>
    </row>
    <row r="144" spans="1:9" s="40" customFormat="1" ht="13.95" customHeight="1" outlineLevel="1" x14ac:dyDescent="0.3">
      <c r="A144" s="99"/>
      <c r="B144" s="39"/>
      <c r="C144" s="143" t="s">
        <v>189</v>
      </c>
      <c r="D144" s="711" t="s">
        <v>988</v>
      </c>
      <c r="E144" s="712"/>
      <c r="F144" s="712"/>
      <c r="G144" s="713"/>
      <c r="H144" s="138"/>
      <c r="I144" s="142"/>
    </row>
    <row r="145" spans="1:9" s="40" customFormat="1" ht="13.95" customHeight="1" outlineLevel="1" x14ac:dyDescent="0.3">
      <c r="A145" s="99"/>
      <c r="B145" s="39"/>
      <c r="C145" s="143" t="s">
        <v>189</v>
      </c>
      <c r="D145" s="711" t="s">
        <v>989</v>
      </c>
      <c r="E145" s="712"/>
      <c r="F145" s="712"/>
      <c r="G145" s="713"/>
      <c r="H145" s="138"/>
      <c r="I145" s="142"/>
    </row>
    <row r="146" spans="1:9" s="40" customFormat="1" ht="13.95" customHeight="1" outlineLevel="1" x14ac:dyDescent="0.3">
      <c r="A146" s="99"/>
      <c r="B146" s="39"/>
      <c r="C146" s="143" t="s">
        <v>189</v>
      </c>
      <c r="D146" s="711" t="s">
        <v>990</v>
      </c>
      <c r="E146" s="712"/>
      <c r="F146" s="712"/>
      <c r="G146" s="713"/>
      <c r="H146" s="138"/>
      <c r="I146" s="142"/>
    </row>
    <row r="147" spans="1:9" s="40" customFormat="1" ht="13.95" customHeight="1" outlineLevel="1" x14ac:dyDescent="0.3">
      <c r="A147" s="99"/>
      <c r="B147" s="39"/>
      <c r="C147" s="143" t="s">
        <v>189</v>
      </c>
      <c r="D147" s="711" t="s">
        <v>991</v>
      </c>
      <c r="E147" s="712"/>
      <c r="F147" s="712"/>
      <c r="G147" s="713"/>
      <c r="H147" s="138"/>
      <c r="I147" s="142"/>
    </row>
    <row r="148" spans="1:9" s="40" customFormat="1" ht="13.95" customHeight="1" outlineLevel="1" x14ac:dyDescent="0.3">
      <c r="A148" s="99"/>
      <c r="B148" s="39"/>
      <c r="C148" s="143"/>
      <c r="D148" s="711"/>
      <c r="E148" s="712"/>
      <c r="F148" s="712"/>
      <c r="G148" s="713"/>
      <c r="H148" s="138"/>
      <c r="I148" s="142"/>
    </row>
    <row r="149" spans="1:9" s="40" customFormat="1" ht="18" customHeight="1" x14ac:dyDescent="0.3">
      <c r="A149" s="99"/>
      <c r="B149" s="39"/>
      <c r="C149" s="144" t="s">
        <v>246</v>
      </c>
      <c r="D149" s="717"/>
      <c r="E149" s="718"/>
      <c r="F149" s="718"/>
      <c r="G149" s="719"/>
      <c r="H149" s="138"/>
      <c r="I149" s="142"/>
    </row>
    <row r="150" spans="1:9" s="40" customFormat="1" ht="13.95" customHeight="1" outlineLevel="1" x14ac:dyDescent="0.3">
      <c r="A150" s="99"/>
      <c r="B150" s="39"/>
      <c r="C150" s="143" t="s">
        <v>512</v>
      </c>
      <c r="D150" s="711" t="s">
        <v>985</v>
      </c>
      <c r="E150" s="712"/>
      <c r="F150" s="712"/>
      <c r="G150" s="713"/>
      <c r="H150" s="138"/>
      <c r="I150" s="142"/>
    </row>
    <row r="151" spans="1:9" s="40" customFormat="1" ht="13.95" customHeight="1" outlineLevel="1" x14ac:dyDescent="0.3">
      <c r="A151" s="99"/>
      <c r="B151" s="39"/>
      <c r="C151" s="143" t="s">
        <v>512</v>
      </c>
      <c r="D151" s="711" t="s">
        <v>992</v>
      </c>
      <c r="E151" s="712"/>
      <c r="F151" s="712"/>
      <c r="G151" s="713"/>
      <c r="H151" s="138"/>
      <c r="I151" s="142"/>
    </row>
    <row r="152" spans="1:9" s="40" customFormat="1" ht="13.95" customHeight="1" outlineLevel="1" x14ac:dyDescent="0.3">
      <c r="A152" s="99"/>
      <c r="B152" s="39"/>
      <c r="C152" s="143" t="s">
        <v>512</v>
      </c>
      <c r="D152" s="711" t="s">
        <v>993</v>
      </c>
      <c r="E152" s="712"/>
      <c r="F152" s="712"/>
      <c r="G152" s="713"/>
      <c r="H152" s="138"/>
      <c r="I152" s="142"/>
    </row>
    <row r="153" spans="1:9" s="40" customFormat="1" ht="13.95" customHeight="1" outlineLevel="1" x14ac:dyDescent="0.3">
      <c r="A153" s="99"/>
      <c r="B153" s="39"/>
      <c r="C153" s="143" t="s">
        <v>512</v>
      </c>
      <c r="D153" s="711" t="s">
        <v>994</v>
      </c>
      <c r="E153" s="712"/>
      <c r="F153" s="712"/>
      <c r="G153" s="713"/>
      <c r="H153" s="138"/>
      <c r="I153" s="142"/>
    </row>
    <row r="154" spans="1:9" s="40" customFormat="1" ht="13.95" customHeight="1" outlineLevel="1" x14ac:dyDescent="0.3">
      <c r="A154" s="99"/>
      <c r="B154" s="39"/>
      <c r="C154" s="143" t="s">
        <v>512</v>
      </c>
      <c r="D154" s="711" t="s">
        <v>995</v>
      </c>
      <c r="E154" s="712"/>
      <c r="F154" s="712"/>
      <c r="G154" s="713"/>
      <c r="H154" s="138"/>
      <c r="I154" s="142"/>
    </row>
    <row r="155" spans="1:9" s="40" customFormat="1" ht="13.95" customHeight="1" outlineLevel="1" x14ac:dyDescent="0.3">
      <c r="A155" s="99"/>
      <c r="B155" s="39"/>
      <c r="C155" s="143" t="s">
        <v>512</v>
      </c>
      <c r="D155" s="711" t="s">
        <v>996</v>
      </c>
      <c r="E155" s="712"/>
      <c r="F155" s="712"/>
      <c r="G155" s="713"/>
      <c r="H155" s="138"/>
      <c r="I155" s="142"/>
    </row>
    <row r="156" spans="1:9" s="40" customFormat="1" ht="13.95" customHeight="1" outlineLevel="1" x14ac:dyDescent="0.3">
      <c r="A156" s="99"/>
      <c r="B156" s="39"/>
      <c r="C156" s="143" t="s">
        <v>997</v>
      </c>
      <c r="D156" s="711" t="s">
        <v>998</v>
      </c>
      <c r="E156" s="712"/>
      <c r="F156" s="712"/>
      <c r="G156" s="713"/>
      <c r="H156" s="138"/>
      <c r="I156" s="142"/>
    </row>
    <row r="157" spans="1:9" s="40" customFormat="1" ht="13.95" customHeight="1" outlineLevel="1" x14ac:dyDescent="0.3">
      <c r="A157" s="99"/>
      <c r="B157" s="39"/>
      <c r="C157" s="143"/>
      <c r="D157" s="711"/>
      <c r="E157" s="712"/>
      <c r="F157" s="712"/>
      <c r="G157" s="713"/>
      <c r="H157" s="138"/>
      <c r="I157" s="142"/>
    </row>
    <row r="158" spans="1:9" s="40" customFormat="1" ht="18" customHeight="1" x14ac:dyDescent="0.3">
      <c r="A158" s="99"/>
      <c r="B158" s="39"/>
      <c r="C158" s="144" t="s">
        <v>244</v>
      </c>
      <c r="D158" s="717"/>
      <c r="E158" s="718"/>
      <c r="F158" s="718"/>
      <c r="G158" s="719"/>
      <c r="H158" s="138"/>
      <c r="I158" s="142"/>
    </row>
    <row r="159" spans="1:9" s="40" customFormat="1" ht="13.95" customHeight="1" outlineLevel="1" x14ac:dyDescent="0.3">
      <c r="A159" s="99"/>
      <c r="B159" s="39"/>
      <c r="C159" s="143" t="s">
        <v>937</v>
      </c>
      <c r="D159" s="711" t="s">
        <v>999</v>
      </c>
      <c r="E159" s="712"/>
      <c r="F159" s="712"/>
      <c r="G159" s="713"/>
      <c r="H159" s="138"/>
      <c r="I159" s="142"/>
    </row>
    <row r="160" spans="1:9" s="40" customFormat="1" ht="13.95" customHeight="1" outlineLevel="1" x14ac:dyDescent="0.3">
      <c r="A160" s="99"/>
      <c r="B160" s="39"/>
      <c r="C160" s="143" t="s">
        <v>937</v>
      </c>
      <c r="D160" s="711" t="s">
        <v>1000</v>
      </c>
      <c r="E160" s="712"/>
      <c r="F160" s="712"/>
      <c r="G160" s="713"/>
      <c r="H160" s="138"/>
      <c r="I160" s="142"/>
    </row>
    <row r="161" spans="1:9" s="40" customFormat="1" ht="13.95" customHeight="1" outlineLevel="1" x14ac:dyDescent="0.3">
      <c r="A161" s="99"/>
      <c r="B161" s="39"/>
      <c r="C161" s="143" t="s">
        <v>937</v>
      </c>
      <c r="D161" s="711" t="s">
        <v>1001</v>
      </c>
      <c r="E161" s="712"/>
      <c r="F161" s="712"/>
      <c r="G161" s="713"/>
      <c r="H161" s="138"/>
      <c r="I161" s="142"/>
    </row>
    <row r="162" spans="1:9" s="40" customFormat="1" ht="13.95" customHeight="1" outlineLevel="1" x14ac:dyDescent="0.3">
      <c r="A162" s="99"/>
      <c r="B162" s="39"/>
      <c r="C162" s="143" t="s">
        <v>190</v>
      </c>
      <c r="D162" s="711" t="s">
        <v>1002</v>
      </c>
      <c r="E162" s="712"/>
      <c r="F162" s="712"/>
      <c r="G162" s="713"/>
      <c r="H162" s="138"/>
      <c r="I162" s="142"/>
    </row>
    <row r="163" spans="1:9" s="40" customFormat="1" ht="13.95" customHeight="1" outlineLevel="1" x14ac:dyDescent="0.3">
      <c r="A163" s="99"/>
      <c r="B163" s="39"/>
      <c r="C163" s="143" t="s">
        <v>190</v>
      </c>
      <c r="D163" s="711" t="s">
        <v>1003</v>
      </c>
      <c r="E163" s="712"/>
      <c r="F163" s="712"/>
      <c r="G163" s="713"/>
      <c r="H163" s="138"/>
      <c r="I163" s="142"/>
    </row>
    <row r="164" spans="1:9" s="40" customFormat="1" ht="13.95" customHeight="1" outlineLevel="1" x14ac:dyDescent="0.3">
      <c r="A164" s="99"/>
      <c r="B164" s="39"/>
      <c r="C164" s="143" t="s">
        <v>190</v>
      </c>
      <c r="D164" s="711" t="s">
        <v>1004</v>
      </c>
      <c r="E164" s="712"/>
      <c r="F164" s="712"/>
      <c r="G164" s="713"/>
      <c r="H164" s="138"/>
      <c r="I164" s="142"/>
    </row>
    <row r="165" spans="1:9" s="40" customFormat="1" ht="13.95" customHeight="1" outlineLevel="1" x14ac:dyDescent="0.3">
      <c r="A165" s="99"/>
      <c r="B165" s="39"/>
      <c r="C165" s="143" t="s">
        <v>190</v>
      </c>
      <c r="D165" s="711" t="s">
        <v>993</v>
      </c>
      <c r="E165" s="712"/>
      <c r="F165" s="712"/>
      <c r="G165" s="713"/>
      <c r="H165" s="138"/>
      <c r="I165" s="142"/>
    </row>
    <row r="166" spans="1:9" s="40" customFormat="1" ht="13.95" customHeight="1" outlineLevel="1" x14ac:dyDescent="0.3">
      <c r="A166" s="99"/>
      <c r="B166" s="39"/>
      <c r="C166" s="143" t="s">
        <v>997</v>
      </c>
      <c r="D166" s="711" t="s">
        <v>998</v>
      </c>
      <c r="E166" s="712"/>
      <c r="F166" s="712"/>
      <c r="G166" s="713"/>
      <c r="H166" s="138"/>
      <c r="I166" s="142"/>
    </row>
    <row r="167" spans="1:9" s="40" customFormat="1" ht="13.95" customHeight="1" outlineLevel="1" x14ac:dyDescent="0.3">
      <c r="A167" s="99"/>
      <c r="B167" s="39"/>
      <c r="C167" s="143"/>
      <c r="D167" s="711"/>
      <c r="E167" s="712"/>
      <c r="F167" s="712"/>
      <c r="G167" s="713"/>
      <c r="H167" s="138"/>
      <c r="I167" s="142"/>
    </row>
    <row r="168" spans="1:9" s="40" customFormat="1" ht="18" customHeight="1" x14ac:dyDescent="0.3">
      <c r="A168" s="99"/>
      <c r="B168" s="39"/>
      <c r="C168" s="144" t="s">
        <v>242</v>
      </c>
      <c r="D168" s="717"/>
      <c r="E168" s="718"/>
      <c r="F168" s="718"/>
      <c r="G168" s="719"/>
      <c r="H168" s="138"/>
      <c r="I168" s="142"/>
    </row>
    <row r="169" spans="1:9" s="40" customFormat="1" ht="13.95" customHeight="1" outlineLevel="1" x14ac:dyDescent="0.3">
      <c r="A169" s="99"/>
      <c r="B169" s="39"/>
      <c r="C169" s="143" t="s">
        <v>1005</v>
      </c>
      <c r="D169" s="711" t="s">
        <v>1005</v>
      </c>
      <c r="E169" s="712"/>
      <c r="F169" s="712"/>
      <c r="G169" s="713"/>
      <c r="H169" s="138"/>
      <c r="I169" s="142"/>
    </row>
    <row r="170" spans="1:9" s="40" customFormat="1" ht="13.95" customHeight="1" outlineLevel="1" x14ac:dyDescent="0.3">
      <c r="A170" s="99"/>
      <c r="B170" s="39"/>
      <c r="C170" s="143" t="s">
        <v>185</v>
      </c>
      <c r="D170" s="711" t="s">
        <v>1006</v>
      </c>
      <c r="E170" s="712"/>
      <c r="F170" s="712"/>
      <c r="G170" s="713"/>
      <c r="H170" s="138"/>
      <c r="I170" s="142"/>
    </row>
    <row r="171" spans="1:9" s="40" customFormat="1" ht="13.95" customHeight="1" outlineLevel="1" x14ac:dyDescent="0.3">
      <c r="A171" s="99"/>
      <c r="B171" s="39"/>
      <c r="C171" s="143" t="s">
        <v>183</v>
      </c>
      <c r="D171" s="711" t="s">
        <v>1007</v>
      </c>
      <c r="E171" s="712"/>
      <c r="F171" s="712"/>
      <c r="G171" s="713"/>
      <c r="H171" s="138"/>
      <c r="I171" s="142"/>
    </row>
    <row r="172" spans="1:9" s="40" customFormat="1" ht="13.95" customHeight="1" outlineLevel="1" x14ac:dyDescent="0.3">
      <c r="A172" s="99"/>
      <c r="B172" s="39"/>
      <c r="C172" s="143" t="s">
        <v>187</v>
      </c>
      <c r="D172" s="711" t="s">
        <v>1008</v>
      </c>
      <c r="E172" s="712"/>
      <c r="F172" s="712"/>
      <c r="G172" s="713"/>
      <c r="H172" s="138"/>
      <c r="I172" s="142"/>
    </row>
    <row r="173" spans="1:9" s="40" customFormat="1" ht="13.95" customHeight="1" outlineLevel="1" x14ac:dyDescent="0.3">
      <c r="A173" s="99"/>
      <c r="B173" s="39"/>
      <c r="C173" s="143" t="s">
        <v>188</v>
      </c>
      <c r="D173" s="711" t="s">
        <v>1009</v>
      </c>
      <c r="E173" s="712"/>
      <c r="F173" s="712"/>
      <c r="G173" s="713"/>
      <c r="H173" s="138"/>
      <c r="I173" s="142"/>
    </row>
    <row r="174" spans="1:9" s="40" customFormat="1" ht="13.95" customHeight="1" outlineLevel="1" x14ac:dyDescent="0.3">
      <c r="A174" s="99"/>
      <c r="B174" s="39"/>
      <c r="C174" s="143" t="s">
        <v>1010</v>
      </c>
      <c r="D174" s="711" t="s">
        <v>1011</v>
      </c>
      <c r="E174" s="712"/>
      <c r="F174" s="712"/>
      <c r="G174" s="713"/>
      <c r="H174" s="138"/>
      <c r="I174" s="142"/>
    </row>
    <row r="175" spans="1:9" s="40" customFormat="1" ht="13.95" customHeight="1" outlineLevel="1" x14ac:dyDescent="0.3">
      <c r="A175" s="99"/>
      <c r="B175" s="39"/>
      <c r="C175" s="143"/>
      <c r="D175" s="711"/>
      <c r="E175" s="712"/>
      <c r="F175" s="712"/>
      <c r="G175" s="713"/>
      <c r="H175" s="138"/>
      <c r="I175" s="142"/>
    </row>
    <row r="176" spans="1:9" s="40" customFormat="1" ht="18" customHeight="1" x14ac:dyDescent="0.3">
      <c r="A176" s="99"/>
      <c r="B176" s="39"/>
      <c r="C176" s="144" t="s">
        <v>238</v>
      </c>
      <c r="D176" s="717"/>
      <c r="E176" s="718"/>
      <c r="F176" s="718"/>
      <c r="G176" s="719"/>
      <c r="H176" s="138"/>
      <c r="I176" s="142"/>
    </row>
    <row r="177" spans="1:9" s="40" customFormat="1" ht="13.95" customHeight="1" outlineLevel="1" x14ac:dyDescent="0.3">
      <c r="A177" s="99"/>
      <c r="B177" s="39"/>
      <c r="C177" s="143" t="s">
        <v>191</v>
      </c>
      <c r="D177" s="711" t="s">
        <v>1012</v>
      </c>
      <c r="E177" s="712"/>
      <c r="F177" s="712"/>
      <c r="G177" s="713"/>
      <c r="H177" s="138"/>
      <c r="I177" s="142"/>
    </row>
    <row r="178" spans="1:9" s="40" customFormat="1" ht="13.95" customHeight="1" outlineLevel="1" x14ac:dyDescent="0.3">
      <c r="A178" s="99"/>
      <c r="B178" s="39"/>
      <c r="C178" s="143" t="s">
        <v>191</v>
      </c>
      <c r="D178" s="711" t="s">
        <v>1013</v>
      </c>
      <c r="E178" s="712"/>
      <c r="F178" s="712"/>
      <c r="G178" s="713"/>
      <c r="H178" s="138"/>
      <c r="I178" s="142"/>
    </row>
    <row r="179" spans="1:9" s="40" customFormat="1" ht="13.95" customHeight="1" outlineLevel="1" x14ac:dyDescent="0.3">
      <c r="A179" s="99"/>
      <c r="B179" s="39"/>
      <c r="C179" s="143" t="s">
        <v>191</v>
      </c>
      <c r="D179" s="711" t="s">
        <v>1014</v>
      </c>
      <c r="E179" s="712"/>
      <c r="F179" s="712"/>
      <c r="G179" s="713"/>
      <c r="H179" s="138"/>
      <c r="I179" s="142"/>
    </row>
    <row r="180" spans="1:9" s="40" customFormat="1" ht="13.95" customHeight="1" outlineLevel="1" x14ac:dyDescent="0.3">
      <c r="A180" s="99"/>
      <c r="B180" s="39"/>
      <c r="C180" s="143" t="s">
        <v>191</v>
      </c>
      <c r="D180" s="711" t="s">
        <v>1015</v>
      </c>
      <c r="E180" s="712"/>
      <c r="F180" s="712"/>
      <c r="G180" s="713"/>
      <c r="H180" s="138"/>
      <c r="I180" s="142"/>
    </row>
    <row r="181" spans="1:9" s="40" customFormat="1" ht="13.95" customHeight="1" outlineLevel="1" x14ac:dyDescent="0.3">
      <c r="A181" s="99"/>
      <c r="B181" s="39"/>
      <c r="C181" s="143"/>
      <c r="D181" s="711"/>
      <c r="E181" s="712"/>
      <c r="F181" s="712"/>
      <c r="G181" s="713"/>
      <c r="H181" s="138"/>
      <c r="I181" s="142"/>
    </row>
    <row r="182" spans="1:9" s="40" customFormat="1" ht="18" customHeight="1" x14ac:dyDescent="0.3">
      <c r="A182" s="99"/>
      <c r="B182" s="39"/>
      <c r="C182" s="144" t="s">
        <v>234</v>
      </c>
      <c r="D182" s="717"/>
      <c r="E182" s="718"/>
      <c r="F182" s="718"/>
      <c r="G182" s="719"/>
      <c r="H182" s="138"/>
      <c r="I182" s="142"/>
    </row>
    <row r="183" spans="1:9" s="40" customFormat="1" ht="13.95" customHeight="1" outlineLevel="1" x14ac:dyDescent="0.3">
      <c r="A183" s="99"/>
      <c r="B183" s="39"/>
      <c r="C183" s="143" t="s">
        <v>515</v>
      </c>
      <c r="D183" s="711" t="s">
        <v>1016</v>
      </c>
      <c r="E183" s="712"/>
      <c r="F183" s="712"/>
      <c r="G183" s="713"/>
      <c r="H183" s="138"/>
      <c r="I183" s="142"/>
    </row>
    <row r="184" spans="1:9" s="40" customFormat="1" ht="13.95" customHeight="1" outlineLevel="1" x14ac:dyDescent="0.3">
      <c r="A184" s="99"/>
      <c r="B184" s="39"/>
      <c r="C184" s="143" t="s">
        <v>515</v>
      </c>
      <c r="D184" s="711" t="s">
        <v>1017</v>
      </c>
      <c r="E184" s="712"/>
      <c r="F184" s="712"/>
      <c r="G184" s="713"/>
      <c r="H184" s="138"/>
      <c r="I184" s="142"/>
    </row>
    <row r="185" spans="1:9" s="40" customFormat="1" ht="13.95" customHeight="1" outlineLevel="1" x14ac:dyDescent="0.3">
      <c r="A185" s="99"/>
      <c r="B185" s="39"/>
      <c r="C185" s="143" t="s">
        <v>515</v>
      </c>
      <c r="D185" s="711" t="s">
        <v>1018</v>
      </c>
      <c r="E185" s="712"/>
      <c r="F185" s="712"/>
      <c r="G185" s="713"/>
      <c r="H185" s="138"/>
      <c r="I185" s="142"/>
    </row>
    <row r="186" spans="1:9" s="40" customFormat="1" ht="13.95" customHeight="1" outlineLevel="1" x14ac:dyDescent="0.3">
      <c r="A186" s="99"/>
      <c r="B186" s="39"/>
      <c r="C186" s="143" t="s">
        <v>515</v>
      </c>
      <c r="D186" s="711" t="s">
        <v>1019</v>
      </c>
      <c r="E186" s="712"/>
      <c r="F186" s="712"/>
      <c r="G186" s="713"/>
      <c r="H186" s="138"/>
      <c r="I186" s="142"/>
    </row>
    <row r="187" spans="1:9" s="40" customFormat="1" ht="13.95" customHeight="1" outlineLevel="1" x14ac:dyDescent="0.3">
      <c r="A187" s="99"/>
      <c r="B187" s="39"/>
      <c r="C187" s="143" t="s">
        <v>515</v>
      </c>
      <c r="D187" s="711" t="s">
        <v>1020</v>
      </c>
      <c r="E187" s="712"/>
      <c r="F187" s="712"/>
      <c r="G187" s="713"/>
      <c r="H187" s="138"/>
      <c r="I187" s="142"/>
    </row>
    <row r="188" spans="1:9" s="40" customFormat="1" ht="13.95" customHeight="1" outlineLevel="1" x14ac:dyDescent="0.3">
      <c r="A188" s="99"/>
      <c r="B188" s="39"/>
      <c r="C188" s="143" t="s">
        <v>515</v>
      </c>
      <c r="D188" s="711" t="s">
        <v>1021</v>
      </c>
      <c r="E188" s="712"/>
      <c r="F188" s="712"/>
      <c r="G188" s="713"/>
      <c r="H188" s="138"/>
      <c r="I188" s="142"/>
    </row>
    <row r="189" spans="1:9" s="40" customFormat="1" ht="13.95" customHeight="1" outlineLevel="1" x14ac:dyDescent="0.3">
      <c r="A189" s="99"/>
      <c r="B189" s="39"/>
      <c r="C189" s="143" t="s">
        <v>515</v>
      </c>
      <c r="D189" s="711" t="s">
        <v>1022</v>
      </c>
      <c r="E189" s="712"/>
      <c r="F189" s="712"/>
      <c r="G189" s="713"/>
      <c r="H189" s="138"/>
      <c r="I189" s="142"/>
    </row>
    <row r="190" spans="1:9" s="40" customFormat="1" ht="13.95" customHeight="1" outlineLevel="1" x14ac:dyDescent="0.3">
      <c r="A190" s="99"/>
      <c r="B190" s="39"/>
      <c r="C190" s="143"/>
      <c r="D190" s="711"/>
      <c r="E190" s="712"/>
      <c r="F190" s="712"/>
      <c r="G190" s="713"/>
      <c r="H190" s="138"/>
      <c r="I190" s="142"/>
    </row>
    <row r="191" spans="1:9" s="40" customFormat="1" ht="18" customHeight="1" x14ac:dyDescent="0.3">
      <c r="A191" s="99"/>
      <c r="B191" s="39"/>
      <c r="C191" s="144" t="s">
        <v>236</v>
      </c>
      <c r="D191" s="717"/>
      <c r="E191" s="718"/>
      <c r="F191" s="718"/>
      <c r="G191" s="719"/>
      <c r="H191" s="138"/>
      <c r="I191" s="142"/>
    </row>
    <row r="192" spans="1:9" s="40" customFormat="1" ht="13.95" customHeight="1" outlineLevel="1" x14ac:dyDescent="0.3">
      <c r="A192" s="99"/>
      <c r="B192" s="39"/>
      <c r="C192" s="143" t="s">
        <v>529</v>
      </c>
      <c r="D192" s="711" t="s">
        <v>1023</v>
      </c>
      <c r="E192" s="712"/>
      <c r="F192" s="712"/>
      <c r="G192" s="713"/>
      <c r="H192" s="138"/>
      <c r="I192" s="142"/>
    </row>
    <row r="193" spans="1:9" s="40" customFormat="1" ht="13.95" customHeight="1" outlineLevel="1" x14ac:dyDescent="0.3">
      <c r="A193" s="99"/>
      <c r="B193" s="39"/>
      <c r="C193" s="143" t="s">
        <v>529</v>
      </c>
      <c r="D193" s="711" t="s">
        <v>1024</v>
      </c>
      <c r="E193" s="712"/>
      <c r="F193" s="712"/>
      <c r="G193" s="713"/>
      <c r="H193" s="138"/>
      <c r="I193" s="142"/>
    </row>
    <row r="194" spans="1:9" s="40" customFormat="1" ht="13.95" customHeight="1" outlineLevel="1" x14ac:dyDescent="0.3">
      <c r="A194" s="99"/>
      <c r="B194" s="39"/>
      <c r="C194" s="143" t="s">
        <v>529</v>
      </c>
      <c r="D194" s="711" t="s">
        <v>1025</v>
      </c>
      <c r="E194" s="712"/>
      <c r="F194" s="712"/>
      <c r="G194" s="713"/>
      <c r="H194" s="138"/>
      <c r="I194" s="142"/>
    </row>
    <row r="195" spans="1:9" s="40" customFormat="1" ht="13.95" customHeight="1" outlineLevel="1" x14ac:dyDescent="0.3">
      <c r="A195" s="99"/>
      <c r="B195" s="39"/>
      <c r="C195" s="143" t="s">
        <v>529</v>
      </c>
      <c r="D195" s="711" t="s">
        <v>1026</v>
      </c>
      <c r="E195" s="712"/>
      <c r="F195" s="712"/>
      <c r="G195" s="713"/>
      <c r="H195" s="138"/>
      <c r="I195" s="142"/>
    </row>
    <row r="196" spans="1:9" s="40" customFormat="1" ht="13.95" customHeight="1" outlineLevel="1" x14ac:dyDescent="0.3">
      <c r="A196" s="99"/>
      <c r="B196" s="39"/>
      <c r="C196" s="143" t="s">
        <v>529</v>
      </c>
      <c r="D196" s="711" t="s">
        <v>1027</v>
      </c>
      <c r="E196" s="712"/>
      <c r="F196" s="712"/>
      <c r="G196" s="713"/>
      <c r="H196" s="138"/>
      <c r="I196" s="142"/>
    </row>
    <row r="197" spans="1:9" s="40" customFormat="1" ht="13.95" customHeight="1" outlineLevel="1" x14ac:dyDescent="0.3">
      <c r="A197" s="99"/>
      <c r="B197" s="39"/>
      <c r="C197" s="143" t="s">
        <v>937</v>
      </c>
      <c r="D197" s="711" t="s">
        <v>961</v>
      </c>
      <c r="E197" s="712"/>
      <c r="F197" s="712"/>
      <c r="G197" s="713"/>
      <c r="H197" s="138"/>
      <c r="I197" s="142"/>
    </row>
    <row r="198" spans="1:9" s="40" customFormat="1" ht="13.95" customHeight="1" outlineLevel="1" x14ac:dyDescent="0.3">
      <c r="A198" s="99"/>
      <c r="B198" s="39"/>
      <c r="C198" s="143" t="s">
        <v>997</v>
      </c>
      <c r="D198" s="711" t="s">
        <v>1028</v>
      </c>
      <c r="E198" s="712"/>
      <c r="F198" s="712"/>
      <c r="G198" s="713"/>
      <c r="H198" s="138"/>
      <c r="I198" s="142"/>
    </row>
    <row r="199" spans="1:9" s="40" customFormat="1" ht="13.95" customHeight="1" outlineLevel="1" x14ac:dyDescent="0.3">
      <c r="A199" s="99"/>
      <c r="B199" s="39"/>
      <c r="C199" s="143"/>
      <c r="D199" s="711"/>
      <c r="E199" s="712"/>
      <c r="F199" s="712"/>
      <c r="G199" s="713"/>
      <c r="H199" s="138"/>
      <c r="I199" s="142"/>
    </row>
    <row r="200" spans="1:9" s="40" customFormat="1" ht="18" customHeight="1" x14ac:dyDescent="0.3">
      <c r="A200" s="99"/>
      <c r="B200" s="39"/>
      <c r="C200" s="144" t="s">
        <v>220</v>
      </c>
      <c r="D200" s="717"/>
      <c r="E200" s="718"/>
      <c r="F200" s="718"/>
      <c r="G200" s="719"/>
      <c r="H200" s="138"/>
      <c r="I200" s="142"/>
    </row>
    <row r="201" spans="1:9" s="40" customFormat="1" ht="13.95" customHeight="1" outlineLevel="1" x14ac:dyDescent="0.3">
      <c r="A201" s="99"/>
      <c r="B201" s="39"/>
      <c r="C201" s="143" t="s">
        <v>1005</v>
      </c>
      <c r="D201" s="711" t="s">
        <v>1029</v>
      </c>
      <c r="E201" s="712"/>
      <c r="F201" s="712"/>
      <c r="G201" s="713"/>
      <c r="H201" s="138"/>
      <c r="I201" s="142"/>
    </row>
    <row r="202" spans="1:9" s="40" customFormat="1" ht="13.95" customHeight="1" outlineLevel="1" x14ac:dyDescent="0.3">
      <c r="A202" s="99"/>
      <c r="B202" s="39"/>
      <c r="C202" s="143" t="s">
        <v>1005</v>
      </c>
      <c r="D202" s="711" t="s">
        <v>1030</v>
      </c>
      <c r="E202" s="712"/>
      <c r="F202" s="712"/>
      <c r="G202" s="713"/>
      <c r="H202" s="138"/>
      <c r="I202" s="142"/>
    </row>
    <row r="203" spans="1:9" s="40" customFormat="1" ht="13.95" customHeight="1" outlineLevel="1" x14ac:dyDescent="0.3">
      <c r="A203" s="99"/>
      <c r="B203" s="39"/>
      <c r="C203" s="143" t="s">
        <v>1005</v>
      </c>
      <c r="D203" s="711" t="s">
        <v>1031</v>
      </c>
      <c r="E203" s="712"/>
      <c r="F203" s="712"/>
      <c r="G203" s="713"/>
      <c r="H203" s="138"/>
      <c r="I203" s="142"/>
    </row>
    <row r="204" spans="1:9" s="40" customFormat="1" ht="13.95" customHeight="1" outlineLevel="1" x14ac:dyDescent="0.3">
      <c r="A204" s="99"/>
      <c r="B204" s="39"/>
      <c r="C204" s="143" t="s">
        <v>1005</v>
      </c>
      <c r="D204" s="711" t="s">
        <v>1032</v>
      </c>
      <c r="E204" s="712"/>
      <c r="F204" s="712"/>
      <c r="G204" s="713"/>
      <c r="H204" s="138"/>
      <c r="I204" s="142"/>
    </row>
    <row r="205" spans="1:9" s="40" customFormat="1" ht="13.95" customHeight="1" outlineLevel="1" x14ac:dyDescent="0.3">
      <c r="A205" s="99"/>
      <c r="B205" s="39"/>
      <c r="C205" s="143" t="s">
        <v>1005</v>
      </c>
      <c r="D205" s="711" t="s">
        <v>1033</v>
      </c>
      <c r="E205" s="712"/>
      <c r="F205" s="712"/>
      <c r="G205" s="713"/>
      <c r="H205" s="138"/>
      <c r="I205" s="142"/>
    </row>
    <row r="206" spans="1:9" s="40" customFormat="1" ht="13.95" customHeight="1" outlineLevel="1" x14ac:dyDescent="0.3">
      <c r="A206" s="99"/>
      <c r="B206" s="39"/>
      <c r="C206" s="143"/>
      <c r="D206" s="711"/>
      <c r="E206" s="712"/>
      <c r="F206" s="712"/>
      <c r="G206" s="713"/>
      <c r="H206" s="138"/>
      <c r="I206" s="142"/>
    </row>
    <row r="207" spans="1:9" s="40" customFormat="1" ht="18" customHeight="1" x14ac:dyDescent="0.3">
      <c r="A207" s="99"/>
      <c r="B207" s="39"/>
      <c r="C207" s="144" t="s">
        <v>218</v>
      </c>
      <c r="D207" s="717"/>
      <c r="E207" s="718"/>
      <c r="F207" s="718"/>
      <c r="G207" s="719"/>
      <c r="H207" s="138"/>
      <c r="I207" s="142"/>
    </row>
    <row r="208" spans="1:9" s="40" customFormat="1" ht="13.95" customHeight="1" outlineLevel="1" x14ac:dyDescent="0.3">
      <c r="A208" s="99"/>
      <c r="B208" s="39"/>
      <c r="C208" s="143" t="s">
        <v>40</v>
      </c>
      <c r="D208" s="711" t="s">
        <v>1034</v>
      </c>
      <c r="E208" s="712"/>
      <c r="F208" s="712"/>
      <c r="G208" s="713"/>
      <c r="H208" s="138"/>
      <c r="I208" s="142"/>
    </row>
    <row r="209" spans="1:9" s="40" customFormat="1" ht="13.95" customHeight="1" outlineLevel="1" x14ac:dyDescent="0.3">
      <c r="A209" s="99"/>
      <c r="B209" s="39"/>
      <c r="C209" s="143" t="s">
        <v>40</v>
      </c>
      <c r="D209" s="711" t="s">
        <v>536</v>
      </c>
      <c r="E209" s="712"/>
      <c r="F209" s="712"/>
      <c r="G209" s="713"/>
      <c r="H209" s="138"/>
      <c r="I209" s="142"/>
    </row>
    <row r="210" spans="1:9" s="40" customFormat="1" ht="13.95" customHeight="1" outlineLevel="1" x14ac:dyDescent="0.3">
      <c r="A210" s="99"/>
      <c r="B210" s="39"/>
      <c r="C210" s="143" t="s">
        <v>40</v>
      </c>
      <c r="D210" s="711" t="s">
        <v>1035</v>
      </c>
      <c r="E210" s="712"/>
      <c r="F210" s="712"/>
      <c r="G210" s="713"/>
      <c r="H210" s="138"/>
      <c r="I210" s="142"/>
    </row>
    <row r="211" spans="1:9" s="40" customFormat="1" ht="13.95" customHeight="1" outlineLevel="1" x14ac:dyDescent="0.3">
      <c r="A211" s="99"/>
      <c r="B211" s="39"/>
      <c r="C211" s="143" t="s">
        <v>40</v>
      </c>
      <c r="D211" s="711" t="s">
        <v>1036</v>
      </c>
      <c r="E211" s="712"/>
      <c r="F211" s="712"/>
      <c r="G211" s="713"/>
      <c r="H211" s="138"/>
      <c r="I211" s="142"/>
    </row>
    <row r="212" spans="1:9" s="40" customFormat="1" ht="13.95" customHeight="1" outlineLevel="1" x14ac:dyDescent="0.3">
      <c r="A212" s="99"/>
      <c r="B212" s="39"/>
      <c r="C212" s="143" t="s">
        <v>40</v>
      </c>
      <c r="D212" s="711" t="s">
        <v>1037</v>
      </c>
      <c r="E212" s="712"/>
      <c r="F212" s="712"/>
      <c r="G212" s="713"/>
      <c r="H212" s="138"/>
      <c r="I212" s="142"/>
    </row>
    <row r="213" spans="1:9" s="40" customFormat="1" ht="13.95" customHeight="1" outlineLevel="1" x14ac:dyDescent="0.3">
      <c r="A213" s="99"/>
      <c r="B213" s="39"/>
      <c r="C213" s="143"/>
      <c r="D213" s="711"/>
      <c r="E213" s="712"/>
      <c r="F213" s="712"/>
      <c r="G213" s="713"/>
      <c r="H213" s="138"/>
      <c r="I213" s="142"/>
    </row>
    <row r="214" spans="1:9" s="40" customFormat="1" ht="18" customHeight="1" x14ac:dyDescent="0.3">
      <c r="A214" s="99"/>
      <c r="B214" s="39"/>
      <c r="C214" s="144" t="s">
        <v>216</v>
      </c>
      <c r="D214" s="717"/>
      <c r="E214" s="718"/>
      <c r="F214" s="718"/>
      <c r="G214" s="719"/>
      <c r="H214" s="138"/>
      <c r="I214" s="142"/>
    </row>
    <row r="215" spans="1:9" s="40" customFormat="1" ht="13.95" customHeight="1" outlineLevel="1" x14ac:dyDescent="0.3">
      <c r="A215" s="99"/>
      <c r="B215" s="39"/>
      <c r="C215" s="143" t="s">
        <v>192</v>
      </c>
      <c r="D215" s="711" t="s">
        <v>1038</v>
      </c>
      <c r="E215" s="712"/>
      <c r="F215" s="712"/>
      <c r="G215" s="713"/>
      <c r="H215" s="138"/>
      <c r="I215" s="142"/>
    </row>
    <row r="216" spans="1:9" s="40" customFormat="1" ht="13.95" customHeight="1" outlineLevel="1" x14ac:dyDescent="0.3">
      <c r="A216" s="99"/>
      <c r="B216" s="39"/>
      <c r="C216" s="143" t="s">
        <v>192</v>
      </c>
      <c r="D216" s="711" t="s">
        <v>1039</v>
      </c>
      <c r="E216" s="712"/>
      <c r="F216" s="712"/>
      <c r="G216" s="713"/>
      <c r="H216" s="138"/>
      <c r="I216" s="142"/>
    </row>
    <row r="217" spans="1:9" s="40" customFormat="1" ht="13.95" customHeight="1" outlineLevel="1" x14ac:dyDescent="0.3">
      <c r="A217" s="99"/>
      <c r="B217" s="39"/>
      <c r="C217" s="143" t="s">
        <v>192</v>
      </c>
      <c r="D217" s="711" t="s">
        <v>1040</v>
      </c>
      <c r="E217" s="712"/>
      <c r="F217" s="712"/>
      <c r="G217" s="713"/>
      <c r="H217" s="138"/>
      <c r="I217" s="142"/>
    </row>
    <row r="218" spans="1:9" s="40" customFormat="1" ht="13.95" customHeight="1" outlineLevel="1" x14ac:dyDescent="0.3">
      <c r="A218" s="99"/>
      <c r="B218" s="39"/>
      <c r="C218" s="143" t="s">
        <v>192</v>
      </c>
      <c r="D218" s="711" t="s">
        <v>1041</v>
      </c>
      <c r="E218" s="712"/>
      <c r="F218" s="712"/>
      <c r="G218" s="713"/>
      <c r="H218" s="138"/>
      <c r="I218" s="142"/>
    </row>
    <row r="219" spans="1:9" s="40" customFormat="1" ht="13.95" customHeight="1" outlineLevel="1" x14ac:dyDescent="0.3">
      <c r="A219" s="99"/>
      <c r="B219" s="39"/>
      <c r="C219" s="143"/>
      <c r="D219" s="711"/>
      <c r="E219" s="712"/>
      <c r="F219" s="712"/>
      <c r="G219" s="713"/>
      <c r="H219" s="138"/>
      <c r="I219" s="142"/>
    </row>
    <row r="220" spans="1:9" s="40" customFormat="1" ht="18" customHeight="1" x14ac:dyDescent="0.3">
      <c r="A220" s="99"/>
      <c r="B220" s="39"/>
      <c r="C220" s="144" t="s">
        <v>224</v>
      </c>
      <c r="D220" s="717"/>
      <c r="E220" s="718"/>
      <c r="F220" s="718"/>
      <c r="G220" s="719"/>
      <c r="H220" s="138"/>
      <c r="I220" s="142"/>
    </row>
    <row r="221" spans="1:9" s="40" customFormat="1" ht="13.95" customHeight="1" outlineLevel="1" x14ac:dyDescent="0.3">
      <c r="A221" s="99"/>
      <c r="B221" s="39"/>
      <c r="C221" s="143" t="s">
        <v>997</v>
      </c>
      <c r="D221" s="711" t="s">
        <v>1042</v>
      </c>
      <c r="E221" s="712"/>
      <c r="F221" s="712"/>
      <c r="G221" s="713"/>
      <c r="H221" s="138"/>
      <c r="I221" s="142"/>
    </row>
    <row r="222" spans="1:9" s="40" customFormat="1" ht="13.95" customHeight="1" outlineLevel="1" x14ac:dyDescent="0.3">
      <c r="A222" s="99"/>
      <c r="B222" s="39"/>
      <c r="C222" s="143" t="s">
        <v>997</v>
      </c>
      <c r="D222" s="711" t="s">
        <v>1043</v>
      </c>
      <c r="E222" s="712"/>
      <c r="F222" s="712"/>
      <c r="G222" s="713"/>
      <c r="H222" s="138"/>
      <c r="I222" s="142"/>
    </row>
    <row r="223" spans="1:9" s="40" customFormat="1" ht="13.95" customHeight="1" outlineLevel="1" x14ac:dyDescent="0.3">
      <c r="A223" s="99"/>
      <c r="B223" s="39"/>
      <c r="C223" s="143"/>
      <c r="D223" s="711"/>
      <c r="E223" s="712"/>
      <c r="F223" s="712"/>
      <c r="G223" s="713"/>
      <c r="H223" s="138"/>
      <c r="I223" s="142"/>
    </row>
    <row r="224" spans="1:9" s="40" customFormat="1" ht="18" customHeight="1" x14ac:dyDescent="0.3">
      <c r="A224" s="99"/>
      <c r="B224" s="39"/>
      <c r="C224" s="144" t="s">
        <v>1044</v>
      </c>
      <c r="D224" s="717"/>
      <c r="E224" s="718"/>
      <c r="F224" s="718"/>
      <c r="G224" s="719"/>
      <c r="H224" s="138"/>
      <c r="I224" s="142"/>
    </row>
    <row r="225" spans="1:10" s="40" customFormat="1" ht="13.95" customHeight="1" outlineLevel="1" x14ac:dyDescent="0.3">
      <c r="A225" s="99"/>
      <c r="B225" s="39"/>
      <c r="C225" s="143" t="s">
        <v>193</v>
      </c>
      <c r="D225" s="711" t="s">
        <v>1045</v>
      </c>
      <c r="E225" s="712"/>
      <c r="F225" s="712"/>
      <c r="G225" s="713"/>
      <c r="H225" s="138"/>
      <c r="I225" s="142"/>
    </row>
    <row r="226" spans="1:10" s="40" customFormat="1" ht="13.95" customHeight="1" outlineLevel="1" x14ac:dyDescent="0.3">
      <c r="A226" s="99"/>
      <c r="B226" s="39"/>
      <c r="C226" s="143" t="s">
        <v>193</v>
      </c>
      <c r="D226" s="711" t="s">
        <v>1046</v>
      </c>
      <c r="E226" s="712"/>
      <c r="F226" s="712"/>
      <c r="G226" s="713"/>
      <c r="H226" s="138"/>
      <c r="I226" s="142"/>
    </row>
    <row r="227" spans="1:10" s="40" customFormat="1" ht="13.95" customHeight="1" outlineLevel="1" x14ac:dyDescent="0.3">
      <c r="A227" s="99"/>
      <c r="B227" s="39"/>
      <c r="C227" s="143" t="s">
        <v>193</v>
      </c>
      <c r="D227" s="711" t="s">
        <v>1047</v>
      </c>
      <c r="E227" s="712"/>
      <c r="F227" s="712"/>
      <c r="G227" s="713"/>
      <c r="H227" s="138"/>
      <c r="I227" s="142"/>
    </row>
    <row r="228" spans="1:10" s="40" customFormat="1" ht="13.95" customHeight="1" outlineLevel="1" x14ac:dyDescent="0.3">
      <c r="A228" s="99"/>
      <c r="B228" s="39"/>
      <c r="C228" s="143" t="s">
        <v>193</v>
      </c>
      <c r="D228" s="711" t="s">
        <v>1048</v>
      </c>
      <c r="E228" s="712"/>
      <c r="F228" s="712"/>
      <c r="G228" s="713"/>
      <c r="H228" s="138"/>
      <c r="I228" s="142"/>
    </row>
    <row r="229" spans="1:10" s="40" customFormat="1" ht="13.95" customHeight="1" outlineLevel="1" x14ac:dyDescent="0.3">
      <c r="A229" s="99"/>
      <c r="B229" s="39"/>
      <c r="C229" s="143" t="s">
        <v>193</v>
      </c>
      <c r="D229" s="711" t="s">
        <v>1049</v>
      </c>
      <c r="E229" s="712"/>
      <c r="F229" s="712"/>
      <c r="G229" s="713"/>
      <c r="H229" s="138"/>
      <c r="I229" s="142"/>
    </row>
    <row r="230" spans="1:10" s="40" customFormat="1" ht="13.95" customHeight="1" outlineLevel="1" x14ac:dyDescent="0.3">
      <c r="A230" s="99"/>
      <c r="B230" s="39"/>
      <c r="C230" s="143" t="s">
        <v>193</v>
      </c>
      <c r="D230" s="711" t="s">
        <v>1050</v>
      </c>
      <c r="E230" s="712"/>
      <c r="F230" s="712"/>
      <c r="G230" s="713"/>
      <c r="H230" s="138"/>
      <c r="I230" s="142"/>
    </row>
    <row r="231" spans="1:10" s="40" customFormat="1" ht="13.95" customHeight="1" outlineLevel="1" x14ac:dyDescent="0.3">
      <c r="A231" s="99"/>
      <c r="B231" s="39"/>
      <c r="C231" s="143"/>
      <c r="D231" s="711"/>
      <c r="E231" s="712"/>
      <c r="F231" s="712"/>
      <c r="G231" s="713"/>
      <c r="H231" s="138"/>
      <c r="I231" s="142"/>
    </row>
    <row r="232" spans="1:10" s="40" customFormat="1" ht="13.95" customHeight="1" x14ac:dyDescent="0.3">
      <c r="A232" s="99"/>
      <c r="B232" s="39"/>
      <c r="C232" s="41"/>
      <c r="D232" s="42"/>
      <c r="E232" s="42"/>
      <c r="F232" s="42"/>
      <c r="G232" s="42"/>
      <c r="H232" s="138"/>
      <c r="I232" s="142"/>
    </row>
    <row r="233" spans="1:10" s="43" customFormat="1" ht="13.95" customHeight="1" x14ac:dyDescent="0.3">
      <c r="A233" s="101"/>
      <c r="B233" s="101"/>
      <c r="C233" s="101"/>
      <c r="D233" s="101"/>
      <c r="E233" s="101"/>
      <c r="F233" s="101"/>
      <c r="G233" s="101"/>
      <c r="H233" s="101"/>
      <c r="I233" s="141"/>
      <c r="J233" s="139"/>
    </row>
    <row r="234" spans="1:10" ht="15.6" hidden="1" x14ac:dyDescent="0.3"/>
    <row r="235" spans="1:10" ht="15.6" hidden="1" x14ac:dyDescent="0.3"/>
    <row r="236" spans="1:10" ht="15.6" hidden="1" x14ac:dyDescent="0.3"/>
    <row r="237" spans="1:10" ht="15.6" hidden="1" x14ac:dyDescent="0.3"/>
    <row r="238" spans="1:10" ht="15.6" hidden="1" x14ac:dyDescent="0.3"/>
    <row r="239" spans="1:10" ht="15.6" hidden="1" x14ac:dyDescent="0.3"/>
    <row r="240" spans="1:10" ht="15.6" hidden="1" x14ac:dyDescent="0.3"/>
    <row r="241" ht="15.6" hidden="1" x14ac:dyDescent="0.3"/>
    <row r="242" ht="15.6" hidden="1" x14ac:dyDescent="0.3"/>
    <row r="243" ht="15.6" hidden="1" x14ac:dyDescent="0.3"/>
    <row r="244" ht="15.6" hidden="1" x14ac:dyDescent="0.3"/>
    <row r="245" ht="15.6" hidden="1" x14ac:dyDescent="0.3"/>
    <row r="246" ht="15.6" hidden="1" x14ac:dyDescent="0.3"/>
    <row r="247" ht="15.6" hidden="1" x14ac:dyDescent="0.3"/>
    <row r="248" ht="15.6" hidden="1" x14ac:dyDescent="0.3"/>
    <row r="249" ht="15.6" hidden="1" x14ac:dyDescent="0.3"/>
    <row r="250" ht="15.6" hidden="1" x14ac:dyDescent="0.3"/>
    <row r="251" ht="15.6" hidden="1" x14ac:dyDescent="0.3"/>
    <row r="252" ht="15.6" hidden="1" x14ac:dyDescent="0.3"/>
    <row r="253" ht="15.6" hidden="1" x14ac:dyDescent="0.3"/>
    <row r="254" ht="15.6" hidden="1" x14ac:dyDescent="0.3"/>
    <row r="255" ht="15.6" hidden="1" x14ac:dyDescent="0.3"/>
    <row r="256" ht="15.6" hidden="1" x14ac:dyDescent="0.3"/>
    <row r="257" ht="15.6" hidden="1" x14ac:dyDescent="0.3"/>
    <row r="258" ht="15.6" hidden="1" x14ac:dyDescent="0.3"/>
    <row r="259" ht="15.6" hidden="1" x14ac:dyDescent="0.3"/>
    <row r="260" ht="15.6" hidden="1" x14ac:dyDescent="0.3"/>
    <row r="261" ht="15.6" hidden="1" x14ac:dyDescent="0.3"/>
    <row r="262" ht="15.6" hidden="1" x14ac:dyDescent="0.3"/>
    <row r="263" ht="15.6" hidden="1" x14ac:dyDescent="0.3"/>
    <row r="264" ht="15.6" hidden="1" x14ac:dyDescent="0.3"/>
    <row r="265" ht="15.6" hidden="1" x14ac:dyDescent="0.3"/>
    <row r="266" ht="15.6" hidden="1" x14ac:dyDescent="0.3"/>
    <row r="267" ht="15.6" hidden="1" x14ac:dyDescent="0.3"/>
    <row r="268" ht="15.6" hidden="1" x14ac:dyDescent="0.3"/>
    <row r="269" ht="15.6" hidden="1" x14ac:dyDescent="0.3"/>
    <row r="270" ht="15.6" hidden="1" x14ac:dyDescent="0.3"/>
    <row r="271" ht="15.6" hidden="1" x14ac:dyDescent="0.3"/>
    <row r="272" ht="15.6" hidden="1" x14ac:dyDescent="0.3"/>
    <row r="273" ht="15.6" hidden="1" x14ac:dyDescent="0.3"/>
    <row r="274" ht="15.6" hidden="1" x14ac:dyDescent="0.3"/>
    <row r="275" ht="15.6" hidden="1" x14ac:dyDescent="0.3"/>
    <row r="276" ht="15.6" hidden="1" x14ac:dyDescent="0.3"/>
    <row r="277" ht="15.6" hidden="1" x14ac:dyDescent="0.3"/>
    <row r="278" ht="15.6" hidden="1" x14ac:dyDescent="0.3"/>
    <row r="279" ht="15.6" hidden="1" x14ac:dyDescent="0.3"/>
    <row r="280" ht="15.6" hidden="1" x14ac:dyDescent="0.3"/>
    <row r="281" ht="15.6" hidden="1" x14ac:dyDescent="0.3"/>
    <row r="282" ht="15.6" hidden="1" x14ac:dyDescent="0.3"/>
    <row r="283" ht="15.6" hidden="1" x14ac:dyDescent="0.3"/>
    <row r="284" ht="15.6" hidden="1" x14ac:dyDescent="0.3"/>
    <row r="285" ht="15.6" hidden="1" x14ac:dyDescent="0.3"/>
    <row r="286" ht="15.6" hidden="1" x14ac:dyDescent="0.3"/>
    <row r="287" ht="15.6" hidden="1" x14ac:dyDescent="0.3"/>
    <row r="288" ht="15.6" hidden="1" x14ac:dyDescent="0.3"/>
    <row r="289" ht="15.6" hidden="1" x14ac:dyDescent="0.3"/>
    <row r="290" ht="15.6" hidden="1" x14ac:dyDescent="0.3"/>
    <row r="291" ht="15.6" hidden="1" x14ac:dyDescent="0.3"/>
    <row r="292" ht="15.6" hidden="1" x14ac:dyDescent="0.3"/>
    <row r="293" ht="15.6" hidden="1" x14ac:dyDescent="0.3"/>
    <row r="294" ht="15.6" hidden="1" x14ac:dyDescent="0.3"/>
    <row r="295" ht="15.6" hidden="1" x14ac:dyDescent="0.3"/>
    <row r="296" ht="15.6" hidden="1" x14ac:dyDescent="0.3"/>
    <row r="297" ht="15.6" hidden="1" x14ac:dyDescent="0.3"/>
    <row r="298" ht="15.6" hidden="1" x14ac:dyDescent="0.3"/>
    <row r="299" ht="15.6" hidden="1" x14ac:dyDescent="0.3"/>
    <row r="300" ht="15.6" hidden="1" x14ac:dyDescent="0.3"/>
    <row r="301" ht="15.6" hidden="1" x14ac:dyDescent="0.3"/>
    <row r="302" ht="15.6" hidden="1" x14ac:dyDescent="0.3"/>
    <row r="303" ht="15.6" hidden="1" x14ac:dyDescent="0.3"/>
    <row r="304" ht="15.6" hidden="1" x14ac:dyDescent="0.3"/>
    <row r="305" ht="15.6" hidden="1" x14ac:dyDescent="0.3"/>
    <row r="306" ht="15.6" hidden="1" x14ac:dyDescent="0.3"/>
    <row r="307" ht="15.6" hidden="1" x14ac:dyDescent="0.3"/>
    <row r="308" ht="15.6" hidden="1" x14ac:dyDescent="0.3"/>
    <row r="309" ht="15.6" hidden="1" x14ac:dyDescent="0.3"/>
    <row r="310" ht="15.6" hidden="1" x14ac:dyDescent="0.3"/>
    <row r="311" ht="15.6" hidden="1" x14ac:dyDescent="0.3"/>
    <row r="312" ht="15.6" hidden="1" x14ac:dyDescent="0.3"/>
    <row r="313" ht="15.6" hidden="1" x14ac:dyDescent="0.3"/>
    <row r="314" ht="15.6" hidden="1" x14ac:dyDescent="0.3"/>
    <row r="315" ht="15.6" hidden="1" x14ac:dyDescent="0.3"/>
    <row r="316" ht="15.6" hidden="1" x14ac:dyDescent="0.3"/>
    <row r="317" ht="15.6" hidden="1" x14ac:dyDescent="0.3"/>
    <row r="318" ht="15.6" hidden="1" x14ac:dyDescent="0.3"/>
    <row r="319" ht="15.6" hidden="1" x14ac:dyDescent="0.3"/>
    <row r="320" ht="15.6" hidden="1" x14ac:dyDescent="0.3"/>
    <row r="321" ht="15.6" hidden="1" x14ac:dyDescent="0.3"/>
    <row r="322" ht="15.6" hidden="1" x14ac:dyDescent="0.3"/>
    <row r="323" ht="15.6" hidden="1" x14ac:dyDescent="0.3"/>
    <row r="324" ht="15.6" hidden="1" x14ac:dyDescent="0.3"/>
    <row r="325" ht="15.6" hidden="1" x14ac:dyDescent="0.3"/>
    <row r="326" ht="15.6" hidden="1" x14ac:dyDescent="0.3"/>
    <row r="327" ht="15.6" hidden="1" x14ac:dyDescent="0.3"/>
    <row r="328" ht="15.6" hidden="1" x14ac:dyDescent="0.3"/>
    <row r="329" ht="15.6" hidden="1" x14ac:dyDescent="0.3"/>
    <row r="330" ht="15.6" hidden="1" x14ac:dyDescent="0.3"/>
    <row r="331" ht="15.6" hidden="1" x14ac:dyDescent="0.3"/>
    <row r="332" ht="15.6" hidden="1" x14ac:dyDescent="0.3"/>
    <row r="333" ht="15.6" hidden="1" x14ac:dyDescent="0.3"/>
    <row r="334" ht="15.6" hidden="1" x14ac:dyDescent="0.3"/>
    <row r="335" ht="15.6" hidden="1" x14ac:dyDescent="0.3"/>
    <row r="336" ht="15.6" hidden="1" x14ac:dyDescent="0.3"/>
    <row r="337" ht="15.6" hidden="1" x14ac:dyDescent="0.3"/>
    <row r="338" ht="15.6" hidden="1" x14ac:dyDescent="0.3"/>
    <row r="339" ht="15.6" hidden="1" x14ac:dyDescent="0.3"/>
    <row r="340" ht="15.6" hidden="1" x14ac:dyDescent="0.3"/>
    <row r="341" ht="15.6" hidden="1" x14ac:dyDescent="0.3"/>
    <row r="342" ht="15.6" hidden="1" x14ac:dyDescent="0.3"/>
    <row r="343" ht="15.6" hidden="1" x14ac:dyDescent="0.3"/>
    <row r="344" ht="15.6" hidden="1" x14ac:dyDescent="0.3"/>
    <row r="345" ht="15.6" hidden="1" x14ac:dyDescent="0.3"/>
    <row r="346" ht="15.6" hidden="1" x14ac:dyDescent="0.3"/>
    <row r="347" ht="15.6" hidden="1" x14ac:dyDescent="0.3"/>
    <row r="348" ht="15.6" hidden="1" x14ac:dyDescent="0.3"/>
    <row r="349" ht="15.6" hidden="1" x14ac:dyDescent="0.3"/>
    <row r="350" ht="15.6" hidden="1" x14ac:dyDescent="0.3"/>
    <row r="351" ht="15.6" hidden="1" x14ac:dyDescent="0.3"/>
    <row r="352" ht="15.6" hidden="1" x14ac:dyDescent="0.3"/>
    <row r="353" ht="15.6" hidden="1" x14ac:dyDescent="0.3"/>
    <row r="354" ht="15.6" hidden="1" x14ac:dyDescent="0.3"/>
    <row r="355" ht="15.6" hidden="1" x14ac:dyDescent="0.3"/>
    <row r="356" ht="15.6" hidden="1" x14ac:dyDescent="0.3"/>
    <row r="357" ht="15.6" hidden="1" x14ac:dyDescent="0.3"/>
    <row r="358" ht="15.6" hidden="1" x14ac:dyDescent="0.3"/>
    <row r="359" ht="15.6" hidden="1" x14ac:dyDescent="0.3"/>
    <row r="360" ht="15.6" hidden="1" x14ac:dyDescent="0.3"/>
    <row r="361" ht="15.6" hidden="1" x14ac:dyDescent="0.3"/>
    <row r="362" ht="15.6" hidden="1" x14ac:dyDescent="0.3"/>
    <row r="363" ht="15.6" hidden="1" x14ac:dyDescent="0.3"/>
    <row r="364" ht="15.6" hidden="1" x14ac:dyDescent="0.3"/>
    <row r="365" ht="15.6" hidden="1" x14ac:dyDescent="0.3"/>
    <row r="366" ht="15.6" hidden="1" x14ac:dyDescent="0.3"/>
    <row r="367" ht="15.6" hidden="1" x14ac:dyDescent="0.3"/>
    <row r="368" ht="15.6" hidden="1" x14ac:dyDescent="0.3"/>
    <row r="369" ht="15.6" hidden="1" x14ac:dyDescent="0.3"/>
    <row r="370" ht="15.6" hidden="1" x14ac:dyDescent="0.3"/>
    <row r="371" ht="15.6" hidden="1" x14ac:dyDescent="0.3"/>
    <row r="372" ht="15.6" hidden="1" x14ac:dyDescent="0.3"/>
    <row r="373" ht="15.6" hidden="1" x14ac:dyDescent="0.3"/>
    <row r="374" ht="15.6" hidden="1" x14ac:dyDescent="0.3"/>
    <row r="375" ht="15.6" hidden="1" x14ac:dyDescent="0.3"/>
    <row r="376" ht="15.6" hidden="1" x14ac:dyDescent="0.3"/>
    <row r="377" ht="15.6" hidden="1" x14ac:dyDescent="0.3"/>
    <row r="378" ht="15.6" hidden="1" x14ac:dyDescent="0.3"/>
    <row r="379" ht="15.6" hidden="1" x14ac:dyDescent="0.3"/>
    <row r="380" ht="15.6" hidden="1" x14ac:dyDescent="0.3"/>
    <row r="381" ht="15.6" hidden="1" x14ac:dyDescent="0.3"/>
    <row r="382" ht="15.6" hidden="1" x14ac:dyDescent="0.3"/>
    <row r="383" ht="15.6" hidden="1" x14ac:dyDescent="0.3"/>
    <row r="384" ht="15.6" hidden="1" x14ac:dyDescent="0.3"/>
    <row r="385" ht="15.6" hidden="1" x14ac:dyDescent="0.3"/>
    <row r="386" ht="15.6" hidden="1" x14ac:dyDescent="0.3"/>
    <row r="387" ht="15.6" hidden="1" x14ac:dyDescent="0.3"/>
    <row r="388" ht="15.6" hidden="1" x14ac:dyDescent="0.3"/>
    <row r="389" ht="15.6" hidden="1" x14ac:dyDescent="0.3"/>
    <row r="390" ht="15.6" hidden="1" x14ac:dyDescent="0.3"/>
    <row r="391" ht="15.6" hidden="1" x14ac:dyDescent="0.3"/>
    <row r="392" ht="15.6" hidden="1" x14ac:dyDescent="0.3"/>
    <row r="393" ht="15.6" hidden="1" x14ac:dyDescent="0.3"/>
    <row r="394" ht="15.6" hidden="1" x14ac:dyDescent="0.3"/>
    <row r="395" ht="15.6" hidden="1" x14ac:dyDescent="0.3"/>
    <row r="396" ht="15.6" hidden="1" x14ac:dyDescent="0.3"/>
    <row r="397" ht="15.6" hidden="1" x14ac:dyDescent="0.3"/>
    <row r="398" ht="15.6" hidden="1" x14ac:dyDescent="0.3"/>
    <row r="399" ht="15.6" hidden="1" x14ac:dyDescent="0.3"/>
    <row r="400" ht="15.6" hidden="1" x14ac:dyDescent="0.3"/>
    <row r="401" ht="15.6" hidden="1" x14ac:dyDescent="0.3"/>
    <row r="402" ht="15.6" hidden="1" x14ac:dyDescent="0.3"/>
    <row r="403" ht="15.6" hidden="1" x14ac:dyDescent="0.3"/>
    <row r="404" ht="15.6" hidden="1" x14ac:dyDescent="0.3"/>
    <row r="405" ht="15.6" hidden="1" x14ac:dyDescent="0.3"/>
    <row r="406" ht="15.6" hidden="1" x14ac:dyDescent="0.3"/>
    <row r="407" ht="15.6" hidden="1" x14ac:dyDescent="0.3"/>
    <row r="408" ht="15.6" hidden="1" x14ac:dyDescent="0.3"/>
    <row r="409" ht="15.6" hidden="1" x14ac:dyDescent="0.3"/>
    <row r="410" ht="15.6" hidden="1" x14ac:dyDescent="0.3"/>
    <row r="411" ht="15.6" hidden="1" x14ac:dyDescent="0.3"/>
    <row r="412" ht="15.6" hidden="1" x14ac:dyDescent="0.3"/>
    <row r="413" ht="15.6" hidden="1" x14ac:dyDescent="0.3"/>
    <row r="414" ht="15.6" hidden="1" x14ac:dyDescent="0.3"/>
    <row r="415" ht="15.6" hidden="1" x14ac:dyDescent="0.3"/>
    <row r="416" ht="15.6" hidden="1" x14ac:dyDescent="0.3"/>
    <row r="417" ht="15.6" hidden="1" x14ac:dyDescent="0.3"/>
    <row r="418" ht="15.6" hidden="1" x14ac:dyDescent="0.3"/>
    <row r="419" ht="15.6" hidden="1" x14ac:dyDescent="0.3"/>
    <row r="420" ht="15.6" hidden="1" x14ac:dyDescent="0.3"/>
    <row r="421" ht="15.6" hidden="1" x14ac:dyDescent="0.3"/>
    <row r="422" ht="15.6" hidden="1" x14ac:dyDescent="0.3"/>
    <row r="423" ht="15.6" hidden="1" x14ac:dyDescent="0.3"/>
    <row r="424" ht="15.6" hidden="1" x14ac:dyDescent="0.3"/>
    <row r="425" ht="15.6" hidden="1" x14ac:dyDescent="0.3"/>
    <row r="426" ht="15.6" hidden="1" x14ac:dyDescent="0.3"/>
    <row r="427" ht="15.6" hidden="1" x14ac:dyDescent="0.3"/>
    <row r="428" ht="15.6" hidden="1" x14ac:dyDescent="0.3"/>
    <row r="429" ht="15.6" hidden="1" x14ac:dyDescent="0.3"/>
    <row r="430" ht="15.6" hidden="1" x14ac:dyDescent="0.3"/>
    <row r="431" ht="15.6" hidden="1" x14ac:dyDescent="0.3"/>
    <row r="432" ht="15.6" hidden="1" x14ac:dyDescent="0.3"/>
    <row r="433" ht="15.6" hidden="1" x14ac:dyDescent="0.3"/>
    <row r="434" ht="15.6" hidden="1" x14ac:dyDescent="0.3"/>
    <row r="435" ht="15.6" hidden="1" x14ac:dyDescent="0.3"/>
    <row r="436" ht="15.6" hidden="1" x14ac:dyDescent="0.3"/>
    <row r="437" ht="15.6" hidden="1" x14ac:dyDescent="0.3"/>
    <row r="438" ht="15.6" hidden="1" x14ac:dyDescent="0.3"/>
    <row r="439" ht="15.6" hidden="1" x14ac:dyDescent="0.3"/>
    <row r="440" ht="15.6" hidden="1" x14ac:dyDescent="0.3"/>
    <row r="441" ht="15.6" hidden="1" x14ac:dyDescent="0.3"/>
    <row r="442" ht="15.6" hidden="1" x14ac:dyDescent="0.3"/>
    <row r="443" ht="15.6" hidden="1" x14ac:dyDescent="0.3"/>
    <row r="444" ht="15.6" hidden="1" x14ac:dyDescent="0.3"/>
    <row r="445" ht="15.6" hidden="1" x14ac:dyDescent="0.3"/>
    <row r="446" ht="15.6" hidden="1" x14ac:dyDescent="0.3"/>
    <row r="447" ht="15.6" hidden="1" x14ac:dyDescent="0.3"/>
    <row r="448" ht="15.6" hidden="1" x14ac:dyDescent="0.3"/>
    <row r="449" ht="15.6" hidden="1" x14ac:dyDescent="0.3"/>
    <row r="450" ht="15.6" hidden="1" x14ac:dyDescent="0.3"/>
    <row r="451" ht="15.6" hidden="1" x14ac:dyDescent="0.3"/>
    <row r="452" ht="15.6" hidden="1" x14ac:dyDescent="0.3"/>
    <row r="453" ht="15.6" hidden="1" x14ac:dyDescent="0.3"/>
    <row r="454" ht="15.6" hidden="1" x14ac:dyDescent="0.3"/>
    <row r="455" ht="15.6" hidden="1" x14ac:dyDescent="0.3"/>
    <row r="456" ht="15.6" hidden="1" x14ac:dyDescent="0.3"/>
    <row r="457" ht="15.6" hidden="1" x14ac:dyDescent="0.3"/>
    <row r="458" ht="15.6" hidden="1" x14ac:dyDescent="0.3"/>
    <row r="459" ht="15.6" hidden="1" x14ac:dyDescent="0.3"/>
    <row r="460" ht="15.6" hidden="1" x14ac:dyDescent="0.3"/>
    <row r="461" ht="15.6" hidden="1" x14ac:dyDescent="0.3"/>
    <row r="462" ht="15.6" hidden="1" x14ac:dyDescent="0.3"/>
    <row r="463" ht="15.6" hidden="1" x14ac:dyDescent="0.3"/>
    <row r="464" ht="15.6" hidden="1" x14ac:dyDescent="0.3"/>
    <row r="465" ht="15.6" hidden="1" x14ac:dyDescent="0.3"/>
    <row r="466" ht="15.6" hidden="1" x14ac:dyDescent="0.3"/>
    <row r="467" ht="15.6" hidden="1" x14ac:dyDescent="0.3"/>
    <row r="468" ht="15.6" hidden="1" x14ac:dyDescent="0.3"/>
    <row r="469" ht="15.6" hidden="1" x14ac:dyDescent="0.3"/>
    <row r="470" ht="15.6" hidden="1" x14ac:dyDescent="0.3"/>
    <row r="471" ht="15.6" hidden="1" x14ac:dyDescent="0.3"/>
    <row r="472" ht="15.6" hidden="1" x14ac:dyDescent="0.3"/>
    <row r="473" ht="15.6" hidden="1" x14ac:dyDescent="0.3"/>
    <row r="474" ht="15.6" hidden="1" x14ac:dyDescent="0.3"/>
    <row r="475" ht="15.6" hidden="1" x14ac:dyDescent="0.3"/>
    <row r="476" ht="15.6" hidden="1" x14ac:dyDescent="0.3"/>
    <row r="477" ht="15.6" hidden="1" x14ac:dyDescent="0.3"/>
    <row r="478" ht="15.6" hidden="1" x14ac:dyDescent="0.3"/>
    <row r="479" ht="15.6" hidden="1" x14ac:dyDescent="0.3"/>
    <row r="480" ht="15.6" hidden="1" x14ac:dyDescent="0.3"/>
    <row r="481" ht="15.6" hidden="1" x14ac:dyDescent="0.3"/>
    <row r="482" ht="15.6" hidden="1" x14ac:dyDescent="0.3"/>
    <row r="483" ht="15.6" hidden="1" x14ac:dyDescent="0.3"/>
    <row r="484" ht="15.6" hidden="1" x14ac:dyDescent="0.3"/>
    <row r="485" ht="15.6" hidden="1" x14ac:dyDescent="0.3"/>
    <row r="486" ht="15.6" hidden="1" x14ac:dyDescent="0.3"/>
    <row r="487" ht="15.6" hidden="1" x14ac:dyDescent="0.3"/>
    <row r="488" ht="15.6" hidden="1" x14ac:dyDescent="0.3"/>
    <row r="489" ht="15.6" hidden="1" x14ac:dyDescent="0.3"/>
    <row r="490" ht="15.6" hidden="1" x14ac:dyDescent="0.3"/>
    <row r="491" ht="15.6" hidden="1" x14ac:dyDescent="0.3"/>
    <row r="492" ht="15.6" hidden="1" x14ac:dyDescent="0.3"/>
    <row r="493" ht="15.6" hidden="1" x14ac:dyDescent="0.3"/>
    <row r="494" ht="15.6" hidden="1" x14ac:dyDescent="0.3"/>
    <row r="495" ht="15.6" hidden="1" x14ac:dyDescent="0.3"/>
    <row r="496" ht="15.6" hidden="1" x14ac:dyDescent="0.3"/>
    <row r="497" ht="15.6" hidden="1" x14ac:dyDescent="0.3"/>
    <row r="498" ht="15.6" hidden="1" x14ac:dyDescent="0.3"/>
    <row r="499" ht="15.6" hidden="1" x14ac:dyDescent="0.3"/>
    <row r="500" ht="15.6" hidden="1" x14ac:dyDescent="0.3"/>
    <row r="501" ht="15.6" hidden="1" x14ac:dyDescent="0.3"/>
    <row r="502" ht="15.6" hidden="1" x14ac:dyDescent="0.3"/>
    <row r="503" ht="15.6" hidden="1" x14ac:dyDescent="0.3"/>
    <row r="504" ht="15.6" hidden="1" x14ac:dyDescent="0.3"/>
    <row r="505" ht="15.6" hidden="1" x14ac:dyDescent="0.3"/>
    <row r="506" ht="15.6" hidden="1" x14ac:dyDescent="0.3"/>
    <row r="507" ht="15.6" hidden="1" x14ac:dyDescent="0.3"/>
    <row r="508" ht="15.6" hidden="1" x14ac:dyDescent="0.3"/>
    <row r="509" ht="15.6" hidden="1" x14ac:dyDescent="0.3"/>
    <row r="510" ht="15.6" hidden="1" x14ac:dyDescent="0.3"/>
    <row r="511" ht="15.6" hidden="1" x14ac:dyDescent="0.3"/>
    <row r="512" ht="15.6" hidden="1" x14ac:dyDescent="0.3"/>
    <row r="513" ht="15.6" hidden="1" x14ac:dyDescent="0.3"/>
    <row r="514" ht="15.6" hidden="1" x14ac:dyDescent="0.3"/>
    <row r="515" ht="15.6" hidden="1" x14ac:dyDescent="0.3"/>
    <row r="516" ht="15.6" hidden="1" x14ac:dyDescent="0.3"/>
    <row r="517" ht="15.6" hidden="1" x14ac:dyDescent="0.3"/>
    <row r="518" ht="15.6" hidden="1" x14ac:dyDescent="0.3"/>
    <row r="519" ht="15.6" hidden="1" x14ac:dyDescent="0.3"/>
    <row r="520" ht="15.6" hidden="1" x14ac:dyDescent="0.3"/>
    <row r="521" ht="15.6" hidden="1" x14ac:dyDescent="0.3"/>
    <row r="522" ht="15.6" hidden="1" x14ac:dyDescent="0.3"/>
    <row r="523" ht="15.6" hidden="1" x14ac:dyDescent="0.3"/>
    <row r="524" ht="15.6" hidden="1" x14ac:dyDescent="0.3"/>
    <row r="525" ht="15.6" hidden="1" x14ac:dyDescent="0.3"/>
    <row r="526" ht="15.6" hidden="1" x14ac:dyDescent="0.3"/>
    <row r="527" ht="15.6" hidden="1" x14ac:dyDescent="0.3"/>
    <row r="528" ht="15.6" hidden="1" x14ac:dyDescent="0.3"/>
    <row r="529" ht="15.6" hidden="1" x14ac:dyDescent="0.3"/>
    <row r="530" ht="15.6" hidden="1" x14ac:dyDescent="0.3"/>
    <row r="531" ht="15.6" hidden="1" x14ac:dyDescent="0.3"/>
    <row r="532" ht="15.6" hidden="1" x14ac:dyDescent="0.3"/>
    <row r="533" ht="15.6" hidden="1" x14ac:dyDescent="0.3"/>
    <row r="534" ht="15.6" hidden="1" x14ac:dyDescent="0.3"/>
    <row r="535" ht="15.6" hidden="1" x14ac:dyDescent="0.3"/>
    <row r="536" ht="15.6" hidden="1" x14ac:dyDescent="0.3"/>
    <row r="537" ht="15.6" hidden="1" x14ac:dyDescent="0.3"/>
    <row r="538" ht="15.6" hidden="1" x14ac:dyDescent="0.3"/>
    <row r="539" ht="15.6" hidden="1" x14ac:dyDescent="0.3"/>
    <row r="540" ht="15.6" hidden="1" x14ac:dyDescent="0.3"/>
    <row r="541" ht="15.6" hidden="1" x14ac:dyDescent="0.3"/>
    <row r="542" ht="15.6" hidden="1" x14ac:dyDescent="0.3"/>
    <row r="543" ht="15.6" hidden="1" x14ac:dyDescent="0.3"/>
    <row r="544" ht="15.6" hidden="1" x14ac:dyDescent="0.3"/>
    <row r="545" ht="15.6" hidden="1" x14ac:dyDescent="0.3"/>
    <row r="546" ht="15.6" hidden="1" x14ac:dyDescent="0.3"/>
    <row r="547" ht="15.6" hidden="1" x14ac:dyDescent="0.3"/>
    <row r="548" ht="15.6" hidden="1" x14ac:dyDescent="0.3"/>
    <row r="549" ht="15.6" hidden="1" x14ac:dyDescent="0.3"/>
    <row r="550" ht="15.6" hidden="1" x14ac:dyDescent="0.3"/>
    <row r="551" ht="15.6" hidden="1" x14ac:dyDescent="0.3"/>
    <row r="552" ht="15.6" hidden="1" x14ac:dyDescent="0.3"/>
    <row r="553" ht="15.6" hidden="1" x14ac:dyDescent="0.3"/>
    <row r="554" ht="15.6" hidden="1" x14ac:dyDescent="0.3"/>
    <row r="555" ht="15.6" hidden="1" x14ac:dyDescent="0.3"/>
    <row r="556" ht="15.6" hidden="1" x14ac:dyDescent="0.3"/>
    <row r="557" ht="15.6" hidden="1" x14ac:dyDescent="0.3"/>
    <row r="558" ht="15.6" hidden="1" x14ac:dyDescent="0.3"/>
    <row r="559" ht="15.6" hidden="1" x14ac:dyDescent="0.3"/>
    <row r="560" ht="15.6" hidden="1" x14ac:dyDescent="0.3"/>
    <row r="561" ht="15.6" hidden="1" x14ac:dyDescent="0.3"/>
    <row r="562" ht="15.6" hidden="1" x14ac:dyDescent="0.3"/>
    <row r="563" ht="15.6" hidden="1" x14ac:dyDescent="0.3"/>
    <row r="564" ht="15.6" hidden="1" x14ac:dyDescent="0.3"/>
    <row r="565" ht="15.6" hidden="1" x14ac:dyDescent="0.3"/>
    <row r="566" ht="15.6" hidden="1" x14ac:dyDescent="0.3"/>
    <row r="567" ht="15.6" hidden="1" x14ac:dyDescent="0.3"/>
    <row r="568" ht="15.6" hidden="1" x14ac:dyDescent="0.3"/>
    <row r="569" ht="15.6" hidden="1" x14ac:dyDescent="0.3"/>
    <row r="570" ht="15.6" hidden="1" x14ac:dyDescent="0.3"/>
    <row r="571" ht="15.6" hidden="1" x14ac:dyDescent="0.3"/>
    <row r="572" ht="15.6" hidden="1" x14ac:dyDescent="0.3"/>
    <row r="573" ht="15.6" hidden="1" x14ac:dyDescent="0.3"/>
    <row r="574" ht="15.6" hidden="1" x14ac:dyDescent="0.3"/>
    <row r="575" ht="15.6" hidden="1" x14ac:dyDescent="0.3"/>
    <row r="576" ht="15.6" hidden="1" x14ac:dyDescent="0.3"/>
    <row r="577" ht="15.6" hidden="1" x14ac:dyDescent="0.3"/>
    <row r="578" ht="15.6" hidden="1" x14ac:dyDescent="0.3"/>
    <row r="579" ht="15.6" hidden="1" x14ac:dyDescent="0.3"/>
    <row r="580" ht="15.6" hidden="1" x14ac:dyDescent="0.3"/>
    <row r="581" ht="15.6" hidden="1" x14ac:dyDescent="0.3"/>
    <row r="582" ht="15.6" hidden="1" x14ac:dyDescent="0.3"/>
    <row r="583" ht="15.6" hidden="1" x14ac:dyDescent="0.3"/>
    <row r="584" ht="15.6" hidden="1" x14ac:dyDescent="0.3"/>
    <row r="585" ht="15.6" hidden="1" x14ac:dyDescent="0.3"/>
    <row r="586" ht="15.6" hidden="1" x14ac:dyDescent="0.3"/>
    <row r="587" ht="15.6" hidden="1" x14ac:dyDescent="0.3"/>
    <row r="588" ht="15.6" hidden="1" x14ac:dyDescent="0.3"/>
    <row r="589" ht="15.6" hidden="1" x14ac:dyDescent="0.3"/>
    <row r="590" ht="15.6" hidden="1" x14ac:dyDescent="0.3"/>
    <row r="591" ht="15.6" hidden="1" x14ac:dyDescent="0.3"/>
    <row r="592" ht="15.6" hidden="1" x14ac:dyDescent="0.3"/>
    <row r="593" ht="15.6" hidden="1" x14ac:dyDescent="0.3"/>
    <row r="594" ht="15.6" hidden="1" x14ac:dyDescent="0.3"/>
    <row r="595" ht="15.6" hidden="1" x14ac:dyDescent="0.3"/>
    <row r="596" ht="15.6" hidden="1" x14ac:dyDescent="0.3"/>
    <row r="597" ht="15.6" hidden="1" x14ac:dyDescent="0.3"/>
    <row r="598" ht="15.6" hidden="1" x14ac:dyDescent="0.3"/>
    <row r="599" ht="15.6" hidden="1" x14ac:dyDescent="0.3"/>
    <row r="600" ht="15.6" hidden="1" x14ac:dyDescent="0.3"/>
    <row r="601" ht="15.6" hidden="1" x14ac:dyDescent="0.3"/>
    <row r="602" ht="15.6" hidden="1" x14ac:dyDescent="0.3"/>
    <row r="603" ht="15.6" hidden="1" x14ac:dyDescent="0.3"/>
    <row r="604" ht="15.6" hidden="1" x14ac:dyDescent="0.3"/>
    <row r="605" ht="15.6" hidden="1" x14ac:dyDescent="0.3"/>
    <row r="606" ht="15.6" hidden="1" x14ac:dyDescent="0.3"/>
    <row r="607" ht="15.6" hidden="1" x14ac:dyDescent="0.3"/>
    <row r="608" ht="15.6" hidden="1" x14ac:dyDescent="0.3"/>
    <row r="609" ht="15.6" hidden="1" x14ac:dyDescent="0.3"/>
    <row r="610" ht="15.6" hidden="1" x14ac:dyDescent="0.3"/>
    <row r="611" ht="15.6" hidden="1" x14ac:dyDescent="0.3"/>
    <row r="612" ht="15.6" hidden="1" x14ac:dyDescent="0.3"/>
    <row r="613" ht="15.6" hidden="1" x14ac:dyDescent="0.3"/>
    <row r="614" ht="15.6" hidden="1" x14ac:dyDescent="0.3"/>
    <row r="615" ht="15.6" hidden="1" x14ac:dyDescent="0.3"/>
    <row r="616" ht="15.6" hidden="1" x14ac:dyDescent="0.3"/>
    <row r="617" ht="15.6" hidden="1" x14ac:dyDescent="0.3"/>
    <row r="618" ht="15.6" hidden="1" x14ac:dyDescent="0.3"/>
    <row r="619" ht="15.6" hidden="1" x14ac:dyDescent="0.3"/>
    <row r="620" ht="15.6" hidden="1" x14ac:dyDescent="0.3"/>
    <row r="621" ht="15.6" hidden="1" x14ac:dyDescent="0.3"/>
    <row r="622" ht="15.6" hidden="1" x14ac:dyDescent="0.3"/>
    <row r="623" ht="15.6" hidden="1" x14ac:dyDescent="0.3"/>
    <row r="624" ht="15.6" hidden="1" x14ac:dyDescent="0.3"/>
    <row r="625" ht="15.6" hidden="1" x14ac:dyDescent="0.3"/>
    <row r="626" ht="15.6" hidden="1" x14ac:dyDescent="0.3"/>
    <row r="627" ht="15.6" hidden="1" x14ac:dyDescent="0.3"/>
    <row r="628" ht="15.6" hidden="1" x14ac:dyDescent="0.3"/>
    <row r="629" ht="15.6" hidden="1" x14ac:dyDescent="0.3"/>
    <row r="630" ht="15.6" hidden="1" x14ac:dyDescent="0.3"/>
    <row r="631" ht="15.6" hidden="1" x14ac:dyDescent="0.3"/>
    <row r="632" ht="15.6" hidden="1" x14ac:dyDescent="0.3"/>
    <row r="633" ht="15.6" hidden="1" x14ac:dyDescent="0.3"/>
    <row r="634" ht="15.6" hidden="1" x14ac:dyDescent="0.3"/>
    <row r="635" ht="15.6" hidden="1" x14ac:dyDescent="0.3"/>
    <row r="636" ht="15.6" hidden="1" x14ac:dyDescent="0.3"/>
    <row r="637" ht="15.6" hidden="1" x14ac:dyDescent="0.3"/>
    <row r="638" ht="15.6" hidden="1" x14ac:dyDescent="0.3"/>
    <row r="639" ht="15.6" hidden="1" x14ac:dyDescent="0.3"/>
    <row r="640" ht="15.6" hidden="1" x14ac:dyDescent="0.3"/>
    <row r="641" ht="15.6" hidden="1" x14ac:dyDescent="0.3"/>
    <row r="642" ht="15.6" hidden="1" x14ac:dyDescent="0.3"/>
    <row r="643" ht="15.6" hidden="1" x14ac:dyDescent="0.3"/>
    <row r="644" ht="15.6" hidden="1" x14ac:dyDescent="0.3"/>
    <row r="645" ht="15.6" hidden="1" x14ac:dyDescent="0.3"/>
    <row r="646" ht="15.6" hidden="1" x14ac:dyDescent="0.3"/>
    <row r="647" ht="15.6" hidden="1" x14ac:dyDescent="0.3"/>
    <row r="648" ht="15.6" hidden="1" x14ac:dyDescent="0.3"/>
    <row r="649" ht="15.6" hidden="1" x14ac:dyDescent="0.3"/>
    <row r="650" ht="15.6" hidden="1" x14ac:dyDescent="0.3"/>
    <row r="651" ht="15.6" hidden="1" x14ac:dyDescent="0.3"/>
    <row r="652" ht="15.6" hidden="1" x14ac:dyDescent="0.3"/>
    <row r="653" ht="15.6" hidden="1" x14ac:dyDescent="0.3"/>
    <row r="654" ht="15.6" hidden="1" x14ac:dyDescent="0.3"/>
    <row r="655" ht="15.6" hidden="1" x14ac:dyDescent="0.3"/>
    <row r="656" ht="15.6" hidden="1" x14ac:dyDescent="0.3"/>
    <row r="657" ht="15.6" hidden="1" x14ac:dyDescent="0.3"/>
    <row r="658" ht="15.6" hidden="1" x14ac:dyDescent="0.3"/>
    <row r="659" ht="15.6" hidden="1" x14ac:dyDescent="0.3"/>
    <row r="660" ht="15.6" hidden="1" x14ac:dyDescent="0.3"/>
    <row r="661" ht="15.6" hidden="1" x14ac:dyDescent="0.3"/>
    <row r="662" ht="15.6" hidden="1" x14ac:dyDescent="0.3"/>
    <row r="663" ht="15.6" hidden="1" x14ac:dyDescent="0.3"/>
    <row r="664" ht="15.6" hidden="1" x14ac:dyDescent="0.3"/>
    <row r="665" ht="15.6" hidden="1" x14ac:dyDescent="0.3"/>
    <row r="666" ht="15.6" hidden="1" x14ac:dyDescent="0.3"/>
    <row r="667" ht="15.6" hidden="1" x14ac:dyDescent="0.3"/>
    <row r="668" ht="15.6" hidden="1" x14ac:dyDescent="0.3"/>
    <row r="669" ht="15.6" hidden="1" x14ac:dyDescent="0.3"/>
    <row r="670" ht="15.6" hidden="1" x14ac:dyDescent="0.3"/>
    <row r="671" ht="15.6" hidden="1" x14ac:dyDescent="0.3"/>
    <row r="672" ht="15.6" hidden="1" x14ac:dyDescent="0.3"/>
    <row r="673" ht="15.6" hidden="1" x14ac:dyDescent="0.3"/>
    <row r="674" ht="15.6" hidden="1" x14ac:dyDescent="0.3"/>
    <row r="675" ht="15.6" hidden="1" x14ac:dyDescent="0.3"/>
    <row r="676" ht="15.6" hidden="1" x14ac:dyDescent="0.3"/>
    <row r="677" ht="15.6" hidden="1" x14ac:dyDescent="0.3"/>
    <row r="678" ht="15.6" hidden="1" x14ac:dyDescent="0.3"/>
    <row r="679" ht="15.6" hidden="1" x14ac:dyDescent="0.3"/>
    <row r="680" ht="15.6" hidden="1" x14ac:dyDescent="0.3"/>
    <row r="681" ht="15.6" hidden="1" x14ac:dyDescent="0.3"/>
    <row r="682" ht="15.6" hidden="1" x14ac:dyDescent="0.3"/>
    <row r="683" ht="15.6" hidden="1" x14ac:dyDescent="0.3"/>
    <row r="684" ht="15.6" hidden="1" x14ac:dyDescent="0.3"/>
    <row r="685" ht="15.6" hidden="1" x14ac:dyDescent="0.3"/>
    <row r="686" ht="15.6" hidden="1" x14ac:dyDescent="0.3"/>
    <row r="687" ht="15.6" hidden="1" x14ac:dyDescent="0.3"/>
    <row r="688" ht="15.6" hidden="1" x14ac:dyDescent="0.3"/>
    <row r="689" ht="15.6" hidden="1" x14ac:dyDescent="0.3"/>
    <row r="690" ht="15.6" hidden="1" x14ac:dyDescent="0.3"/>
    <row r="691" ht="15.6" hidden="1" x14ac:dyDescent="0.3"/>
    <row r="692" ht="15.6" hidden="1" x14ac:dyDescent="0.3"/>
    <row r="693" ht="15.6" hidden="1" x14ac:dyDescent="0.3"/>
    <row r="694" ht="15.6" hidden="1" x14ac:dyDescent="0.3"/>
    <row r="695" ht="15.6" hidden="1" x14ac:dyDescent="0.3"/>
    <row r="696" ht="15.6" hidden="1" x14ac:dyDescent="0.3"/>
    <row r="697" ht="15.6" hidden="1" x14ac:dyDescent="0.3"/>
    <row r="698" ht="15.6" hidden="1" x14ac:dyDescent="0.3"/>
    <row r="699" ht="15.6" hidden="1" x14ac:dyDescent="0.3"/>
    <row r="700" ht="15.6" hidden="1" x14ac:dyDescent="0.3"/>
    <row r="701" ht="15.6" hidden="1" x14ac:dyDescent="0.3"/>
    <row r="702" ht="15.6" hidden="1" x14ac:dyDescent="0.3"/>
    <row r="703" ht="15.6" hidden="1" x14ac:dyDescent="0.3"/>
    <row r="704" ht="15.6" hidden="1" x14ac:dyDescent="0.3"/>
    <row r="705" ht="15.6" hidden="1" x14ac:dyDescent="0.3"/>
    <row r="706" ht="15.6" hidden="1" x14ac:dyDescent="0.3"/>
    <row r="707" ht="15.6" hidden="1" x14ac:dyDescent="0.3"/>
    <row r="708" ht="15.6" hidden="1" x14ac:dyDescent="0.3"/>
    <row r="709" ht="15.6" hidden="1" x14ac:dyDescent="0.3"/>
    <row r="710" ht="15.6" hidden="1" x14ac:dyDescent="0.3"/>
    <row r="711" ht="15.6" hidden="1" x14ac:dyDescent="0.3"/>
    <row r="712" ht="15.6" hidden="1" x14ac:dyDescent="0.3"/>
    <row r="713" ht="15.6" hidden="1" x14ac:dyDescent="0.3"/>
    <row r="714" ht="15.6" hidden="1" x14ac:dyDescent="0.3"/>
    <row r="715" ht="15.6" hidden="1" x14ac:dyDescent="0.3"/>
    <row r="716" ht="15.6" hidden="1" x14ac:dyDescent="0.3"/>
    <row r="717" ht="15.6" hidden="1" x14ac:dyDescent="0.3"/>
    <row r="718" ht="15.6" hidden="1" x14ac:dyDescent="0.3"/>
    <row r="719" ht="15.6" hidden="1" x14ac:dyDescent="0.3"/>
    <row r="720" ht="15.6" hidden="1" x14ac:dyDescent="0.3"/>
    <row r="721" ht="15.6" hidden="1" x14ac:dyDescent="0.3"/>
    <row r="722" ht="15.6" hidden="1" x14ac:dyDescent="0.3"/>
    <row r="723" ht="15.6" hidden="1" x14ac:dyDescent="0.3"/>
    <row r="724" ht="15.6" hidden="1" x14ac:dyDescent="0.3"/>
    <row r="725" ht="15.6" hidden="1" x14ac:dyDescent="0.3"/>
    <row r="726" ht="15.6" hidden="1" x14ac:dyDescent="0.3"/>
    <row r="727" ht="15.6" hidden="1" x14ac:dyDescent="0.3"/>
    <row r="728" ht="15.6" hidden="1" x14ac:dyDescent="0.3"/>
    <row r="729" ht="15.6" hidden="1" x14ac:dyDescent="0.3"/>
    <row r="730" ht="15.6" hidden="1" x14ac:dyDescent="0.3"/>
    <row r="731" ht="15.6" hidden="1" x14ac:dyDescent="0.3"/>
    <row r="732" ht="15.6" hidden="1" x14ac:dyDescent="0.3"/>
    <row r="733" ht="15.6" hidden="1" x14ac:dyDescent="0.3"/>
    <row r="734" ht="15.6" hidden="1" x14ac:dyDescent="0.3"/>
    <row r="735" ht="15.6" hidden="1" x14ac:dyDescent="0.3"/>
    <row r="736" ht="15.6" hidden="1" x14ac:dyDescent="0.3"/>
    <row r="737" ht="15.6" hidden="1" x14ac:dyDescent="0.3"/>
    <row r="738" ht="15.6" hidden="1" x14ac:dyDescent="0.3"/>
    <row r="739" ht="15.6" hidden="1" x14ac:dyDescent="0.3"/>
    <row r="740" ht="15.6" hidden="1" x14ac:dyDescent="0.3"/>
    <row r="741" ht="15.6" hidden="1" x14ac:dyDescent="0.3"/>
    <row r="742" ht="15.6" hidden="1" x14ac:dyDescent="0.3"/>
    <row r="743" ht="15.6" hidden="1" x14ac:dyDescent="0.3"/>
    <row r="744" ht="15.6" hidden="1" x14ac:dyDescent="0.3"/>
    <row r="745" ht="15.6" hidden="1" x14ac:dyDescent="0.3"/>
    <row r="746" ht="15.6" hidden="1" x14ac:dyDescent="0.3"/>
    <row r="747" ht="15.6" hidden="1" x14ac:dyDescent="0.3"/>
    <row r="748" ht="15.6" hidden="1" x14ac:dyDescent="0.3"/>
    <row r="749" ht="15.6" hidden="1" x14ac:dyDescent="0.3"/>
    <row r="750" ht="15.6" hidden="1" x14ac:dyDescent="0.3"/>
    <row r="751" ht="15.6" hidden="1" x14ac:dyDescent="0.3"/>
    <row r="752" ht="15.6" hidden="1" x14ac:dyDescent="0.3"/>
    <row r="753" ht="15.6" hidden="1" x14ac:dyDescent="0.3"/>
    <row r="754" ht="15.6" hidden="1" x14ac:dyDescent="0.3"/>
    <row r="755" ht="15.6" hidden="1" x14ac:dyDescent="0.3"/>
    <row r="756" ht="15.6" hidden="1" x14ac:dyDescent="0.3"/>
    <row r="757" ht="15.6" hidden="1" x14ac:dyDescent="0.3"/>
    <row r="758" ht="15.6" hidden="1" x14ac:dyDescent="0.3"/>
    <row r="759" ht="15.6" hidden="1" x14ac:dyDescent="0.3"/>
    <row r="760" ht="15.6" hidden="1" x14ac:dyDescent="0.3"/>
    <row r="761" ht="15.6" hidden="1" x14ac:dyDescent="0.3"/>
    <row r="762" ht="15.6" hidden="1" x14ac:dyDescent="0.3"/>
    <row r="763" ht="15.6" hidden="1" x14ac:dyDescent="0.3"/>
    <row r="764" ht="15.6" hidden="1" x14ac:dyDescent="0.3"/>
    <row r="765" ht="15.6" hidden="1" x14ac:dyDescent="0.3"/>
    <row r="766" ht="15.6" hidden="1" x14ac:dyDescent="0.3"/>
    <row r="767" ht="15.6" hidden="1" x14ac:dyDescent="0.3"/>
    <row r="768" ht="15.6" hidden="1" x14ac:dyDescent="0.3"/>
    <row r="769" ht="15.6" hidden="1" x14ac:dyDescent="0.3"/>
    <row r="770" ht="15.6" hidden="1" x14ac:dyDescent="0.3"/>
    <row r="771" ht="15.6" hidden="1" x14ac:dyDescent="0.3"/>
    <row r="772" ht="15.6" hidden="1" x14ac:dyDescent="0.3"/>
    <row r="773" ht="15.6" hidden="1" x14ac:dyDescent="0.3"/>
    <row r="774" ht="15.6" hidden="1" x14ac:dyDescent="0.3"/>
    <row r="775" ht="15.6" hidden="1" x14ac:dyDescent="0.3"/>
    <row r="776" ht="15.6" hidden="1" x14ac:dyDescent="0.3"/>
    <row r="777" ht="15.6" hidden="1" x14ac:dyDescent="0.3"/>
    <row r="778" ht="15.6" hidden="1" x14ac:dyDescent="0.3"/>
    <row r="779" ht="15.6" hidden="1" x14ac:dyDescent="0.3"/>
    <row r="780" ht="15.6" hidden="1" x14ac:dyDescent="0.3"/>
    <row r="781" ht="15.6" hidden="1" x14ac:dyDescent="0.3"/>
    <row r="782" ht="15.6" hidden="1" x14ac:dyDescent="0.3"/>
    <row r="783" ht="15.6" hidden="1" x14ac:dyDescent="0.3"/>
    <row r="784" ht="15.6" hidden="1" x14ac:dyDescent="0.3"/>
    <row r="785" ht="15.6" hidden="1" x14ac:dyDescent="0.3"/>
    <row r="786" ht="15.6" hidden="1" x14ac:dyDescent="0.3"/>
    <row r="787" ht="15.6" hidden="1" x14ac:dyDescent="0.3"/>
    <row r="788" ht="15.6" hidden="1" x14ac:dyDescent="0.3"/>
    <row r="789" ht="15.6" hidden="1" x14ac:dyDescent="0.3"/>
    <row r="790" ht="15.6" hidden="1" x14ac:dyDescent="0.3"/>
    <row r="791" ht="15.6" hidden="1" x14ac:dyDescent="0.3"/>
    <row r="792" ht="15.6" hidden="1" x14ac:dyDescent="0.3"/>
    <row r="793" ht="15.6" hidden="1" x14ac:dyDescent="0.3"/>
    <row r="794" ht="15.6" hidden="1" x14ac:dyDescent="0.3"/>
    <row r="795" ht="15.6" hidden="1" x14ac:dyDescent="0.3"/>
    <row r="796" ht="15.6" hidden="1" x14ac:dyDescent="0.3"/>
    <row r="797" ht="15.6" hidden="1" x14ac:dyDescent="0.3"/>
    <row r="798" ht="15.6" hidden="1" x14ac:dyDescent="0.3"/>
    <row r="799" ht="15.6" hidden="1" x14ac:dyDescent="0.3"/>
    <row r="800" ht="15.6" hidden="1" x14ac:dyDescent="0.3"/>
    <row r="801" ht="15.6" hidden="1" x14ac:dyDescent="0.3"/>
    <row r="802" ht="15.6" hidden="1" x14ac:dyDescent="0.3"/>
    <row r="803" ht="15.6" hidden="1" x14ac:dyDescent="0.3"/>
    <row r="804" ht="15.6" hidden="1" x14ac:dyDescent="0.3"/>
    <row r="805" ht="15.6" hidden="1" x14ac:dyDescent="0.3"/>
    <row r="806" ht="15.6" hidden="1" x14ac:dyDescent="0.3"/>
    <row r="807" ht="15.6" hidden="1" x14ac:dyDescent="0.3"/>
    <row r="808" ht="15.6" hidden="1" x14ac:dyDescent="0.3"/>
    <row r="809" ht="15.6" hidden="1" x14ac:dyDescent="0.3"/>
    <row r="810" ht="15.6" hidden="1" x14ac:dyDescent="0.3"/>
    <row r="811" ht="15.6" hidden="1" x14ac:dyDescent="0.3"/>
    <row r="812" ht="15.6" hidden="1" x14ac:dyDescent="0.3"/>
    <row r="813" ht="15.6" hidden="1" x14ac:dyDescent="0.3"/>
    <row r="814" ht="15.6" hidden="1" x14ac:dyDescent="0.3"/>
    <row r="815" ht="15.6" hidden="1" x14ac:dyDescent="0.3"/>
    <row r="816" ht="15.6" hidden="1" x14ac:dyDescent="0.3"/>
    <row r="817" ht="15.6" hidden="1" x14ac:dyDescent="0.3"/>
    <row r="818" ht="15.6" hidden="1" x14ac:dyDescent="0.3"/>
    <row r="819" ht="15.6" hidden="1" x14ac:dyDescent="0.3"/>
    <row r="820" ht="15.6" hidden="1" x14ac:dyDescent="0.3"/>
    <row r="821" ht="15.6" hidden="1" x14ac:dyDescent="0.3"/>
    <row r="822" ht="15.6" hidden="1" x14ac:dyDescent="0.3"/>
    <row r="823" ht="15.6" hidden="1" x14ac:dyDescent="0.3"/>
    <row r="824" ht="15.6" hidden="1" x14ac:dyDescent="0.3"/>
    <row r="825" ht="15.6" hidden="1" x14ac:dyDescent="0.3"/>
    <row r="826" ht="15.6" hidden="1" x14ac:dyDescent="0.3"/>
    <row r="827" ht="15.6" hidden="1" x14ac:dyDescent="0.3"/>
    <row r="828" ht="15.6" hidden="1" x14ac:dyDescent="0.3"/>
    <row r="829" ht="15.6" hidden="1" x14ac:dyDescent="0.3"/>
    <row r="830" ht="15.6" hidden="1" x14ac:dyDescent="0.3"/>
    <row r="831" ht="15.6" hidden="1" x14ac:dyDescent="0.3"/>
    <row r="832" ht="15.6" hidden="1" x14ac:dyDescent="0.3"/>
    <row r="833" ht="15.6" hidden="1" x14ac:dyDescent="0.3"/>
    <row r="834" ht="15.6" hidden="1" x14ac:dyDescent="0.3"/>
    <row r="835" ht="15.6" hidden="1" x14ac:dyDescent="0.3"/>
    <row r="836" ht="15.6" hidden="1" x14ac:dyDescent="0.3"/>
    <row r="837" ht="15.6" hidden="1" x14ac:dyDescent="0.3"/>
    <row r="838" ht="15.6" hidden="1" x14ac:dyDescent="0.3"/>
    <row r="839" ht="15.6" hidden="1" x14ac:dyDescent="0.3"/>
    <row r="840" ht="15.6" hidden="1" x14ac:dyDescent="0.3"/>
    <row r="841" ht="15.6" hidden="1" x14ac:dyDescent="0.3"/>
    <row r="842" ht="15.6" hidden="1" x14ac:dyDescent="0.3"/>
    <row r="843" ht="15.6" hidden="1" x14ac:dyDescent="0.3"/>
    <row r="844" ht="15.6" hidden="1" x14ac:dyDescent="0.3"/>
    <row r="845" ht="15.6" hidden="1" x14ac:dyDescent="0.3"/>
    <row r="846" ht="15.6" hidden="1" x14ac:dyDescent="0.3"/>
    <row r="847" ht="15.6" hidden="1" x14ac:dyDescent="0.3"/>
    <row r="848" ht="15.6" hidden="1" x14ac:dyDescent="0.3"/>
    <row r="849" ht="15.6" hidden="1" x14ac:dyDescent="0.3"/>
    <row r="850" ht="15.6" hidden="1" x14ac:dyDescent="0.3"/>
    <row r="851" ht="15.6" hidden="1" x14ac:dyDescent="0.3"/>
    <row r="852" ht="15.6" hidden="1" x14ac:dyDescent="0.3"/>
    <row r="853" ht="15.6" hidden="1" x14ac:dyDescent="0.3"/>
    <row r="854" ht="15.6" hidden="1" x14ac:dyDescent="0.3"/>
    <row r="855" ht="15.6" hidden="1" x14ac:dyDescent="0.3"/>
    <row r="856" ht="15.6" hidden="1" x14ac:dyDescent="0.3"/>
    <row r="857" ht="15.6" hidden="1" x14ac:dyDescent="0.3"/>
    <row r="858" ht="15.6" hidden="1" x14ac:dyDescent="0.3"/>
    <row r="859" ht="15.6" hidden="1" x14ac:dyDescent="0.3"/>
    <row r="860" ht="15.6" hidden="1" x14ac:dyDescent="0.3"/>
    <row r="861" ht="15.6" hidden="1" x14ac:dyDescent="0.3"/>
    <row r="862" ht="15.6" hidden="1" x14ac:dyDescent="0.3"/>
    <row r="863" ht="15.6" hidden="1" x14ac:dyDescent="0.3"/>
    <row r="864" ht="15.6" hidden="1" x14ac:dyDescent="0.3"/>
    <row r="865" ht="15.6" hidden="1" x14ac:dyDescent="0.3"/>
    <row r="866" ht="15.6" hidden="1" x14ac:dyDescent="0.3"/>
    <row r="867" ht="15.6" hidden="1" x14ac:dyDescent="0.3"/>
    <row r="868" ht="15.6" hidden="1" x14ac:dyDescent="0.3"/>
    <row r="869" ht="15.6" hidden="1" x14ac:dyDescent="0.3"/>
    <row r="870" ht="15.6" hidden="1" x14ac:dyDescent="0.3"/>
    <row r="871" ht="15.6" hidden="1" x14ac:dyDescent="0.3"/>
    <row r="872" ht="15.6" hidden="1" x14ac:dyDescent="0.3"/>
    <row r="873" ht="15.6" hidden="1" x14ac:dyDescent="0.3"/>
    <row r="874" ht="15.6" hidden="1" x14ac:dyDescent="0.3"/>
    <row r="875" ht="15.6" hidden="1" x14ac:dyDescent="0.3"/>
    <row r="876" ht="15.6" hidden="1" x14ac:dyDescent="0.3"/>
    <row r="877" ht="15.6" hidden="1" x14ac:dyDescent="0.3"/>
    <row r="878" ht="15.6" hidden="1" x14ac:dyDescent="0.3"/>
    <row r="879" ht="15.6" hidden="1" x14ac:dyDescent="0.3"/>
    <row r="880" ht="15.6" hidden="1" x14ac:dyDescent="0.3"/>
    <row r="881" ht="15.6" hidden="1" x14ac:dyDescent="0.3"/>
    <row r="882" ht="15.6" hidden="1" x14ac:dyDescent="0.3"/>
    <row r="883" ht="15.6" hidden="1" x14ac:dyDescent="0.3"/>
    <row r="884" ht="15.6" hidden="1" x14ac:dyDescent="0.3"/>
    <row r="885" ht="15.6" hidden="1" x14ac:dyDescent="0.3"/>
    <row r="886" ht="15.6" hidden="1" x14ac:dyDescent="0.3"/>
    <row r="887" ht="15.6" hidden="1" x14ac:dyDescent="0.3"/>
    <row r="888" ht="15.6" hidden="1" x14ac:dyDescent="0.3"/>
    <row r="889" ht="15.6" hidden="1" x14ac:dyDescent="0.3"/>
    <row r="890" ht="15.6" hidden="1" x14ac:dyDescent="0.3"/>
    <row r="891" ht="15.6" hidden="1" x14ac:dyDescent="0.3"/>
    <row r="892" ht="15.6" hidden="1" x14ac:dyDescent="0.3"/>
    <row r="893" ht="15.6" hidden="1" x14ac:dyDescent="0.3"/>
    <row r="894" ht="15.6" hidden="1" x14ac:dyDescent="0.3"/>
    <row r="895" ht="15.6" hidden="1" x14ac:dyDescent="0.3"/>
    <row r="896" ht="15.6" hidden="1" x14ac:dyDescent="0.3"/>
    <row r="897" ht="15.6" hidden="1" x14ac:dyDescent="0.3"/>
    <row r="898" ht="15.6" hidden="1" x14ac:dyDescent="0.3"/>
    <row r="899" ht="15.6" hidden="1" x14ac:dyDescent="0.3"/>
    <row r="900" ht="15.6" hidden="1" x14ac:dyDescent="0.3"/>
    <row r="901" ht="15.6" hidden="1" x14ac:dyDescent="0.3"/>
    <row r="902" ht="15.6" hidden="1" x14ac:dyDescent="0.3"/>
    <row r="903" ht="15.6" hidden="1" x14ac:dyDescent="0.3"/>
    <row r="904" ht="15.6" hidden="1" x14ac:dyDescent="0.3"/>
    <row r="905" ht="15.6" hidden="1" x14ac:dyDescent="0.3"/>
    <row r="906" ht="15.6" hidden="1" x14ac:dyDescent="0.3"/>
    <row r="907" ht="15.6" hidden="1" x14ac:dyDescent="0.3"/>
    <row r="908" ht="15.6" hidden="1" x14ac:dyDescent="0.3"/>
    <row r="909" ht="15.6" hidden="1" x14ac:dyDescent="0.3"/>
    <row r="910" ht="15.6" hidden="1" x14ac:dyDescent="0.3"/>
    <row r="911" ht="15.6" hidden="1" x14ac:dyDescent="0.3"/>
    <row r="912" ht="15.6" hidden="1" x14ac:dyDescent="0.3"/>
    <row r="913" ht="15.6" hidden="1" x14ac:dyDescent="0.3"/>
    <row r="914" ht="15.6" hidden="1" x14ac:dyDescent="0.3"/>
    <row r="915" ht="15.6" hidden="1" x14ac:dyDescent="0.3"/>
    <row r="916" ht="15.6" hidden="1" x14ac:dyDescent="0.3"/>
    <row r="917" ht="15.6" hidden="1" x14ac:dyDescent="0.3"/>
    <row r="918" ht="15.6" hidden="1" x14ac:dyDescent="0.3"/>
    <row r="919" ht="15.6" hidden="1" x14ac:dyDescent="0.3"/>
    <row r="920" ht="15.6" hidden="1" x14ac:dyDescent="0.3"/>
    <row r="921" ht="15.6" hidden="1" x14ac:dyDescent="0.3"/>
    <row r="922" ht="15.6" hidden="1" x14ac:dyDescent="0.3"/>
    <row r="923" ht="15.6" hidden="1" x14ac:dyDescent="0.3"/>
    <row r="924" ht="15.6" hidden="1" x14ac:dyDescent="0.3"/>
    <row r="925" ht="15.6" hidden="1" x14ac:dyDescent="0.3"/>
    <row r="926" ht="15.6" hidden="1" x14ac:dyDescent="0.3"/>
    <row r="927" ht="15.6" hidden="1" x14ac:dyDescent="0.3"/>
    <row r="928" ht="15.6" hidden="1" x14ac:dyDescent="0.3"/>
    <row r="929" ht="15.6" hidden="1" x14ac:dyDescent="0.3"/>
    <row r="930" ht="15.6" hidden="1" x14ac:dyDescent="0.3"/>
    <row r="931" ht="15.6" hidden="1" x14ac:dyDescent="0.3"/>
    <row r="932" ht="15.6" hidden="1" x14ac:dyDescent="0.3"/>
    <row r="933" ht="15.6" hidden="1" x14ac:dyDescent="0.3"/>
    <row r="934" ht="15.6" hidden="1" x14ac:dyDescent="0.3"/>
    <row r="935" ht="15.6" hidden="1" x14ac:dyDescent="0.3"/>
    <row r="936" ht="15.6" hidden="1" x14ac:dyDescent="0.3"/>
    <row r="937" ht="15.6" hidden="1" x14ac:dyDescent="0.3"/>
    <row r="938" ht="15.6" hidden="1" x14ac:dyDescent="0.3"/>
    <row r="939" ht="15.6" hidden="1" x14ac:dyDescent="0.3"/>
    <row r="940" ht="15.6" hidden="1" x14ac:dyDescent="0.3"/>
    <row r="941" ht="15.6" hidden="1" x14ac:dyDescent="0.3"/>
    <row r="942" ht="15.6" hidden="1" x14ac:dyDescent="0.3"/>
    <row r="943" ht="15.6" hidden="1" x14ac:dyDescent="0.3"/>
    <row r="944" ht="15.6" hidden="1" x14ac:dyDescent="0.3"/>
    <row r="945" ht="15.6" hidden="1" x14ac:dyDescent="0.3"/>
    <row r="946" ht="15.6" hidden="1" x14ac:dyDescent="0.3"/>
    <row r="947" ht="15.6" hidden="1" x14ac:dyDescent="0.3"/>
    <row r="948" ht="15.6" hidden="1" x14ac:dyDescent="0.3"/>
    <row r="949" ht="15.6" hidden="1" x14ac:dyDescent="0.3"/>
    <row r="950" ht="15.6" hidden="1" x14ac:dyDescent="0.3"/>
    <row r="951" ht="15.6" hidden="1" x14ac:dyDescent="0.3"/>
    <row r="952" ht="15.6" hidden="1" x14ac:dyDescent="0.3"/>
    <row r="953" ht="15.6" hidden="1" x14ac:dyDescent="0.3"/>
    <row r="954" ht="15.6" hidden="1" x14ac:dyDescent="0.3"/>
    <row r="955" ht="15.6" hidden="1" x14ac:dyDescent="0.3"/>
    <row r="956" ht="15.6" hidden="1" x14ac:dyDescent="0.3"/>
    <row r="957" ht="15.6" hidden="1" x14ac:dyDescent="0.3"/>
    <row r="958" ht="15.6" hidden="1" x14ac:dyDescent="0.3"/>
    <row r="959" ht="15.6" hidden="1" x14ac:dyDescent="0.3"/>
    <row r="960" ht="15.6" hidden="1" x14ac:dyDescent="0.3"/>
    <row r="961" ht="15.6" hidden="1" x14ac:dyDescent="0.3"/>
    <row r="962" ht="15.6" hidden="1" x14ac:dyDescent="0.3"/>
    <row r="963" ht="15.6" hidden="1" x14ac:dyDescent="0.3"/>
    <row r="964" ht="15.6" hidden="1" x14ac:dyDescent="0.3"/>
    <row r="965" ht="15.6" hidden="1" x14ac:dyDescent="0.3"/>
    <row r="966" ht="15.6" hidden="1" x14ac:dyDescent="0.3"/>
    <row r="967" ht="15.6" hidden="1" x14ac:dyDescent="0.3"/>
    <row r="968" ht="15.6" hidden="1" x14ac:dyDescent="0.3"/>
    <row r="969" ht="15.6" hidden="1" x14ac:dyDescent="0.3"/>
    <row r="970" ht="15.6" hidden="1" x14ac:dyDescent="0.3"/>
    <row r="971" ht="15.6" hidden="1" x14ac:dyDescent="0.3"/>
    <row r="972" ht="15.6" hidden="1" x14ac:dyDescent="0.3"/>
    <row r="973" ht="15.6" hidden="1" x14ac:dyDescent="0.3"/>
    <row r="974" ht="15.6" hidden="1" x14ac:dyDescent="0.3"/>
    <row r="975" ht="15.6" hidden="1" x14ac:dyDescent="0.3"/>
    <row r="976" ht="15.6" hidden="1" x14ac:dyDescent="0.3"/>
    <row r="977" ht="15.6" hidden="1" x14ac:dyDescent="0.3"/>
    <row r="978" ht="15.6" hidden="1" x14ac:dyDescent="0.3"/>
    <row r="979" ht="15.6" hidden="1" x14ac:dyDescent="0.3"/>
    <row r="980" ht="15.6" hidden="1" x14ac:dyDescent="0.3"/>
    <row r="981" ht="15.6" hidden="1" x14ac:dyDescent="0.3"/>
    <row r="982" ht="15.6" hidden="1" x14ac:dyDescent="0.3"/>
    <row r="983" ht="15.6" hidden="1" x14ac:dyDescent="0.3"/>
    <row r="984" ht="15.6" hidden="1" x14ac:dyDescent="0.3"/>
    <row r="985" ht="15.6" hidden="1" x14ac:dyDescent="0.3"/>
    <row r="986" ht="15.6" hidden="1" x14ac:dyDescent="0.3"/>
    <row r="987" ht="15.6" hidden="1" x14ac:dyDescent="0.3"/>
    <row r="988" ht="15.6" hidden="1" x14ac:dyDescent="0.3"/>
    <row r="989" ht="15.6" hidden="1" x14ac:dyDescent="0.3"/>
    <row r="990" ht="15.6" hidden="1" x14ac:dyDescent="0.3"/>
    <row r="991" ht="15.6" hidden="1" x14ac:dyDescent="0.3"/>
    <row r="992" ht="15.6" hidden="1" x14ac:dyDescent="0.3"/>
    <row r="993" ht="15.6" hidden="1" x14ac:dyDescent="0.3"/>
    <row r="994" ht="15.6" hidden="1" x14ac:dyDescent="0.3"/>
    <row r="995" ht="15.6" hidden="1" x14ac:dyDescent="0.3"/>
    <row r="996" ht="15.6" hidden="1" x14ac:dyDescent="0.3"/>
    <row r="997" ht="15.6" hidden="1" x14ac:dyDescent="0.3"/>
    <row r="998" ht="15.6" hidden="1" x14ac:dyDescent="0.3"/>
    <row r="999" ht="15.6" hidden="1" x14ac:dyDescent="0.3"/>
    <row r="1000" ht="15.6" hidden="1" x14ac:dyDescent="0.3"/>
    <row r="1001" ht="15.6" hidden="1" x14ac:dyDescent="0.3"/>
    <row r="1002" ht="15.6" hidden="1" x14ac:dyDescent="0.3"/>
    <row r="1003" ht="15.6" hidden="1" x14ac:dyDescent="0.3"/>
    <row r="1004" ht="15.6" hidden="1" x14ac:dyDescent="0.3"/>
    <row r="1005" ht="15.6" hidden="1" x14ac:dyDescent="0.3"/>
    <row r="1006" ht="15.6" hidden="1" x14ac:dyDescent="0.3"/>
    <row r="1007" ht="15.6" hidden="1" x14ac:dyDescent="0.3"/>
    <row r="1008" ht="15.6" hidden="1" x14ac:dyDescent="0.3"/>
    <row r="1009" ht="15.6" hidden="1" x14ac:dyDescent="0.3"/>
    <row r="1010" ht="15.6" hidden="1" x14ac:dyDescent="0.3"/>
    <row r="1011" ht="15.6" hidden="1" x14ac:dyDescent="0.3"/>
    <row r="1012" ht="15.6" hidden="1" x14ac:dyDescent="0.3"/>
    <row r="1013" ht="15.6" hidden="1" x14ac:dyDescent="0.3"/>
    <row r="1014" ht="15.6" hidden="1" x14ac:dyDescent="0.3"/>
    <row r="1015" ht="15.6" hidden="1" x14ac:dyDescent="0.3"/>
    <row r="1016" ht="15.6" hidden="1" x14ac:dyDescent="0.3"/>
    <row r="1017" ht="15.6" hidden="1" x14ac:dyDescent="0.3"/>
    <row r="1018" ht="15.6" hidden="1" x14ac:dyDescent="0.3"/>
    <row r="1019" ht="15.6" hidden="1" x14ac:dyDescent="0.3"/>
    <row r="1020" ht="15.6" hidden="1" x14ac:dyDescent="0.3"/>
    <row r="1021" ht="15.6" hidden="1" x14ac:dyDescent="0.3"/>
    <row r="1022" ht="15.6" hidden="1" x14ac:dyDescent="0.3"/>
    <row r="1023" ht="15.6" hidden="1" x14ac:dyDescent="0.3"/>
    <row r="1024" ht="15.6" hidden="1" x14ac:dyDescent="0.3"/>
    <row r="1025" ht="15.6" hidden="1" x14ac:dyDescent="0.3"/>
    <row r="1026" ht="15.6" hidden="1" x14ac:dyDescent="0.3"/>
    <row r="1027" ht="15.6" hidden="1" x14ac:dyDescent="0.3"/>
    <row r="1028" ht="15.6" hidden="1" x14ac:dyDescent="0.3"/>
    <row r="1029" ht="15.6" hidden="1" x14ac:dyDescent="0.3"/>
    <row r="1030" ht="15.6" hidden="1" x14ac:dyDescent="0.3"/>
    <row r="1031" ht="15.6" hidden="1" x14ac:dyDescent="0.3"/>
    <row r="1032" ht="15.6" hidden="1" x14ac:dyDescent="0.3"/>
    <row r="1033" ht="15.6" hidden="1" x14ac:dyDescent="0.3"/>
    <row r="1034" ht="15.6" hidden="1" x14ac:dyDescent="0.3"/>
    <row r="1035" ht="15.6" hidden="1" x14ac:dyDescent="0.3"/>
    <row r="1036" ht="15.6" hidden="1" x14ac:dyDescent="0.3"/>
    <row r="1037" ht="15.6" hidden="1" x14ac:dyDescent="0.3"/>
    <row r="1038" ht="15.6" hidden="1" x14ac:dyDescent="0.3"/>
    <row r="1039" ht="15.6" hidden="1" x14ac:dyDescent="0.3"/>
    <row r="1040" ht="15.6" hidden="1" x14ac:dyDescent="0.3"/>
    <row r="1041" ht="15.6" hidden="1" x14ac:dyDescent="0.3"/>
    <row r="1042" ht="15.6" hidden="1" x14ac:dyDescent="0.3"/>
    <row r="1043" ht="15.6" hidden="1" x14ac:dyDescent="0.3"/>
    <row r="1044" ht="15.6" hidden="1" x14ac:dyDescent="0.3"/>
    <row r="1045" ht="15.6" hidden="1" x14ac:dyDescent="0.3"/>
    <row r="1046" ht="15.6" hidden="1" x14ac:dyDescent="0.3"/>
    <row r="1047" ht="15.6" hidden="1" x14ac:dyDescent="0.3"/>
    <row r="1048" ht="15.6" hidden="1" x14ac:dyDescent="0.3"/>
    <row r="1049" ht="15.6" hidden="1" x14ac:dyDescent="0.3"/>
    <row r="1050" ht="15.6" hidden="1" x14ac:dyDescent="0.3"/>
    <row r="1051" ht="15.6" hidden="1" x14ac:dyDescent="0.3"/>
    <row r="1052" ht="15.6" hidden="1" x14ac:dyDescent="0.3"/>
    <row r="1053" ht="15.6" hidden="1" x14ac:dyDescent="0.3"/>
    <row r="1054" ht="15.6" hidden="1" x14ac:dyDescent="0.3"/>
    <row r="1055" ht="15.6" hidden="1" x14ac:dyDescent="0.3"/>
    <row r="1056" ht="15.6" hidden="1" x14ac:dyDescent="0.3"/>
    <row r="1057" ht="15.6" hidden="1" x14ac:dyDescent="0.3"/>
    <row r="1058" ht="15.6" hidden="1" x14ac:dyDescent="0.3"/>
    <row r="1059" ht="15.6" hidden="1" x14ac:dyDescent="0.3"/>
    <row r="1060" ht="15.6" hidden="1" x14ac:dyDescent="0.3"/>
    <row r="1061" ht="15.6" hidden="1" x14ac:dyDescent="0.3"/>
    <row r="1062" ht="15.6" hidden="1" x14ac:dyDescent="0.3"/>
    <row r="1063" ht="15.6" hidden="1" x14ac:dyDescent="0.3"/>
    <row r="1064" ht="15.6" hidden="1" x14ac:dyDescent="0.3"/>
    <row r="1065" ht="15.6" hidden="1" x14ac:dyDescent="0.3"/>
    <row r="1066" ht="15.6" hidden="1" x14ac:dyDescent="0.3"/>
    <row r="1067" ht="15.6" hidden="1" x14ac:dyDescent="0.3"/>
    <row r="1068" ht="15.6" hidden="1" x14ac:dyDescent="0.3"/>
    <row r="1069" ht="15.6" hidden="1" x14ac:dyDescent="0.3"/>
    <row r="1070" ht="15.6" hidden="1" x14ac:dyDescent="0.3"/>
    <row r="1071" ht="15.6" hidden="1" x14ac:dyDescent="0.3"/>
    <row r="1072" ht="15.6" hidden="1" x14ac:dyDescent="0.3"/>
    <row r="1073" ht="15.6" hidden="1" x14ac:dyDescent="0.3"/>
    <row r="1074" ht="15.6" hidden="1" x14ac:dyDescent="0.3"/>
    <row r="1075" ht="15.6" hidden="1" x14ac:dyDescent="0.3"/>
    <row r="1076" ht="15.6" hidden="1" x14ac:dyDescent="0.3"/>
    <row r="1077" ht="15.6" hidden="1" x14ac:dyDescent="0.3"/>
    <row r="1078" ht="15.6" hidden="1" x14ac:dyDescent="0.3"/>
    <row r="1079" ht="15.6" hidden="1" x14ac:dyDescent="0.3"/>
    <row r="1080" ht="15.6" hidden="1" x14ac:dyDescent="0.3"/>
    <row r="1081" ht="15.6" hidden="1" x14ac:dyDescent="0.3"/>
    <row r="1082" ht="15.6" hidden="1" x14ac:dyDescent="0.3"/>
    <row r="1083" ht="15.6" hidden="1" x14ac:dyDescent="0.3"/>
    <row r="1084" ht="15.6" hidden="1" x14ac:dyDescent="0.3"/>
    <row r="1085" ht="15.6" hidden="1" x14ac:dyDescent="0.3"/>
    <row r="1086" ht="15.6" hidden="1" x14ac:dyDescent="0.3"/>
    <row r="1087" ht="15.6" hidden="1" x14ac:dyDescent="0.3"/>
    <row r="1088" ht="15.6" hidden="1" x14ac:dyDescent="0.3"/>
    <row r="1089" ht="15.6" hidden="1" x14ac:dyDescent="0.3"/>
    <row r="1090" ht="15.6" hidden="1" x14ac:dyDescent="0.3"/>
    <row r="1091" ht="15.6" hidden="1" x14ac:dyDescent="0.3"/>
    <row r="1092" ht="15.6" hidden="1" x14ac:dyDescent="0.3"/>
    <row r="1093" ht="15.6" hidden="1" x14ac:dyDescent="0.3"/>
    <row r="1094" ht="15.6" hidden="1" x14ac:dyDescent="0.3"/>
    <row r="1095" ht="15.6" hidden="1" x14ac:dyDescent="0.3"/>
    <row r="1096" ht="15.6" hidden="1" x14ac:dyDescent="0.3"/>
    <row r="1097" ht="15.6" hidden="1" x14ac:dyDescent="0.3"/>
    <row r="1098" ht="15.6" hidden="1" x14ac:dyDescent="0.3"/>
    <row r="1099" ht="15.6" hidden="1" x14ac:dyDescent="0.3"/>
    <row r="1100" ht="15.6" hidden="1" x14ac:dyDescent="0.3"/>
    <row r="1101" ht="15.6" hidden="1" x14ac:dyDescent="0.3"/>
    <row r="1102" ht="15.6" hidden="1" x14ac:dyDescent="0.3"/>
    <row r="1103" ht="15.6" hidden="1" x14ac:dyDescent="0.3"/>
    <row r="1104" ht="15.6" hidden="1" x14ac:dyDescent="0.3"/>
    <row r="1105" ht="15.6" hidden="1" x14ac:dyDescent="0.3"/>
    <row r="1106" ht="15.6" hidden="1" x14ac:dyDescent="0.3"/>
    <row r="1107" ht="15.6" hidden="1" x14ac:dyDescent="0.3"/>
    <row r="1108" ht="15.6" hidden="1" x14ac:dyDescent="0.3"/>
    <row r="1109" ht="15.6" hidden="1" x14ac:dyDescent="0.3"/>
    <row r="1110" ht="15.6" hidden="1" x14ac:dyDescent="0.3"/>
    <row r="1111" ht="15.6" hidden="1" x14ac:dyDescent="0.3"/>
    <row r="1112" ht="15.6" hidden="1" x14ac:dyDescent="0.3"/>
    <row r="1113" ht="15.6" hidden="1" x14ac:dyDescent="0.3"/>
    <row r="1114" ht="15.6" hidden="1" x14ac:dyDescent="0.3"/>
    <row r="1115" ht="15.6" hidden="1" x14ac:dyDescent="0.3"/>
    <row r="1116" ht="15.6" hidden="1" x14ac:dyDescent="0.3"/>
    <row r="1117" ht="15.6" hidden="1" x14ac:dyDescent="0.3"/>
    <row r="1118" ht="15.6" hidden="1" x14ac:dyDescent="0.3"/>
    <row r="1119" ht="15.6" hidden="1" x14ac:dyDescent="0.3"/>
    <row r="1120" ht="15.6" hidden="1" x14ac:dyDescent="0.3"/>
    <row r="1121" ht="15.6" hidden="1" x14ac:dyDescent="0.3"/>
    <row r="1122" ht="15.6" hidden="1" x14ac:dyDescent="0.3"/>
    <row r="1123" ht="15.6" hidden="1" x14ac:dyDescent="0.3"/>
    <row r="1124" ht="15.6" hidden="1" x14ac:dyDescent="0.3"/>
    <row r="1125" ht="15.6" hidden="1" x14ac:dyDescent="0.3"/>
    <row r="1126" ht="15.6" hidden="1" x14ac:dyDescent="0.3"/>
    <row r="1127" ht="15.6" hidden="1" x14ac:dyDescent="0.3"/>
    <row r="1128" ht="15.6" hidden="1" x14ac:dyDescent="0.3"/>
    <row r="1129" ht="15.6" hidden="1" x14ac:dyDescent="0.3"/>
    <row r="1130" ht="15.6" hidden="1" x14ac:dyDescent="0.3"/>
    <row r="1131" ht="15.6" hidden="1" x14ac:dyDescent="0.3"/>
    <row r="1132" ht="15.6" hidden="1" x14ac:dyDescent="0.3"/>
    <row r="1133" ht="15.6" hidden="1" x14ac:dyDescent="0.3"/>
    <row r="1134" ht="15.6" hidden="1" x14ac:dyDescent="0.3"/>
    <row r="1135" ht="15.6" hidden="1" x14ac:dyDescent="0.3"/>
    <row r="1136" ht="15.6" hidden="1" x14ac:dyDescent="0.3"/>
    <row r="1137" ht="15.6" hidden="1" x14ac:dyDescent="0.3"/>
    <row r="1138" ht="15.6" hidden="1" x14ac:dyDescent="0.3"/>
    <row r="1139" ht="15.6" hidden="1" x14ac:dyDescent="0.3"/>
    <row r="1140" ht="15.6" hidden="1" x14ac:dyDescent="0.3"/>
    <row r="1141" ht="15.6" hidden="1" x14ac:dyDescent="0.3"/>
    <row r="1142" ht="15.6" hidden="1" x14ac:dyDescent="0.3"/>
    <row r="1143" ht="15.6" hidden="1" x14ac:dyDescent="0.3"/>
    <row r="1144" ht="15.6" hidden="1" x14ac:dyDescent="0.3"/>
    <row r="1145" ht="15.6" hidden="1" x14ac:dyDescent="0.3"/>
    <row r="1146" ht="15.6" hidden="1" x14ac:dyDescent="0.3"/>
    <row r="1147" ht="15.6" hidden="1" x14ac:dyDescent="0.3"/>
    <row r="1148" ht="15.6" hidden="1" x14ac:dyDescent="0.3"/>
    <row r="1149" ht="15.6" hidden="1" x14ac:dyDescent="0.3"/>
    <row r="1150" ht="15.6" hidden="1" x14ac:dyDescent="0.3"/>
    <row r="1151" ht="15.6" hidden="1" x14ac:dyDescent="0.3"/>
    <row r="1152" ht="15.6" hidden="1" x14ac:dyDescent="0.3"/>
    <row r="1153" ht="15.6" hidden="1" x14ac:dyDescent="0.3"/>
    <row r="1154" ht="15.6" hidden="1" x14ac:dyDescent="0.3"/>
    <row r="1155" ht="15.6" hidden="1" x14ac:dyDescent="0.3"/>
    <row r="1156" ht="15.6" hidden="1" x14ac:dyDescent="0.3"/>
    <row r="1157" ht="15.6" hidden="1" x14ac:dyDescent="0.3"/>
    <row r="1158" ht="15.6" hidden="1" x14ac:dyDescent="0.3"/>
    <row r="1159" ht="15.6" hidden="1" x14ac:dyDescent="0.3"/>
    <row r="1160" ht="15.6" hidden="1" x14ac:dyDescent="0.3"/>
    <row r="1161" ht="15.6" hidden="1" x14ac:dyDescent="0.3"/>
    <row r="1162" ht="15.6" hidden="1" x14ac:dyDescent="0.3"/>
    <row r="1163" ht="15.6" hidden="1" x14ac:dyDescent="0.3"/>
    <row r="1164" ht="15.6" hidden="1" x14ac:dyDescent="0.3"/>
    <row r="1165" ht="15.6" hidden="1" x14ac:dyDescent="0.3"/>
    <row r="1166" ht="15.6" hidden="1" x14ac:dyDescent="0.3"/>
    <row r="1167" ht="15.6" hidden="1" x14ac:dyDescent="0.3"/>
    <row r="1168" ht="15.6" hidden="1" x14ac:dyDescent="0.3"/>
    <row r="1169" ht="15.6" hidden="1" x14ac:dyDescent="0.3"/>
    <row r="1170" ht="15.6" hidden="1" x14ac:dyDescent="0.3"/>
    <row r="1171" ht="15.6" hidden="1" x14ac:dyDescent="0.3"/>
    <row r="1172" ht="15.6" hidden="1" x14ac:dyDescent="0.3"/>
    <row r="1173" ht="15.6" hidden="1" x14ac:dyDescent="0.3"/>
    <row r="1174" ht="15.6" hidden="1" x14ac:dyDescent="0.3"/>
    <row r="1175" ht="15.6" hidden="1" x14ac:dyDescent="0.3"/>
    <row r="1176" ht="15.6" hidden="1" x14ac:dyDescent="0.3"/>
    <row r="1177" ht="15.6" hidden="1" x14ac:dyDescent="0.3"/>
    <row r="1178" ht="15.6" hidden="1" x14ac:dyDescent="0.3"/>
    <row r="1179" ht="15.6" hidden="1" x14ac:dyDescent="0.3"/>
    <row r="1180" ht="15.6" hidden="1" x14ac:dyDescent="0.3"/>
    <row r="1181" ht="15.6" hidden="1" x14ac:dyDescent="0.3"/>
    <row r="1182" ht="15.6" hidden="1" x14ac:dyDescent="0.3"/>
    <row r="1183" ht="15.6" hidden="1" x14ac:dyDescent="0.3"/>
    <row r="1184" ht="15.6" hidden="1" x14ac:dyDescent="0.3"/>
    <row r="1185" ht="15.6" hidden="1" x14ac:dyDescent="0.3"/>
    <row r="1186" ht="15.6" hidden="1" x14ac:dyDescent="0.3"/>
    <row r="1187" ht="15.6" hidden="1" x14ac:dyDescent="0.3"/>
    <row r="1188" ht="15.6" hidden="1" x14ac:dyDescent="0.3"/>
    <row r="1189" ht="15.6" hidden="1" x14ac:dyDescent="0.3"/>
    <row r="1190" ht="15.6" hidden="1" x14ac:dyDescent="0.3"/>
    <row r="1191" ht="15.6" hidden="1" x14ac:dyDescent="0.3"/>
    <row r="1192" ht="15.6" hidden="1" x14ac:dyDescent="0.3"/>
    <row r="1193" ht="15.6" hidden="1" x14ac:dyDescent="0.3"/>
    <row r="1194" ht="15.6" hidden="1" x14ac:dyDescent="0.3"/>
    <row r="1195" ht="15.6" hidden="1" x14ac:dyDescent="0.3"/>
    <row r="1196" ht="15.6" hidden="1" x14ac:dyDescent="0.3"/>
    <row r="1197" ht="15.6" hidden="1" x14ac:dyDescent="0.3"/>
    <row r="1198" ht="15.6" hidden="1" x14ac:dyDescent="0.3"/>
    <row r="1199" ht="15.6" hidden="1" x14ac:dyDescent="0.3"/>
    <row r="1200" ht="15.6" hidden="1" x14ac:dyDescent="0.3"/>
    <row r="1201" ht="15.6" hidden="1" x14ac:dyDescent="0.3"/>
    <row r="1202" ht="15.6" hidden="1" x14ac:dyDescent="0.3"/>
    <row r="1203" ht="15.6" hidden="1" x14ac:dyDescent="0.3"/>
    <row r="1204" ht="15.6" hidden="1" x14ac:dyDescent="0.3"/>
    <row r="1205" ht="15.6" hidden="1" x14ac:dyDescent="0.3"/>
    <row r="1206" ht="15.6" hidden="1" x14ac:dyDescent="0.3"/>
    <row r="1207" ht="15.6" hidden="1" x14ac:dyDescent="0.3"/>
    <row r="1208" ht="15.6" hidden="1" x14ac:dyDescent="0.3"/>
    <row r="1209" ht="15.6" hidden="1" x14ac:dyDescent="0.3"/>
    <row r="1210" ht="15.6" hidden="1" x14ac:dyDescent="0.3"/>
    <row r="1211" ht="15.6" hidden="1" x14ac:dyDescent="0.3"/>
    <row r="1212" ht="15.6" hidden="1" x14ac:dyDescent="0.3"/>
    <row r="1213" ht="15.6" hidden="1" x14ac:dyDescent="0.3"/>
    <row r="1214" ht="15.6" hidden="1" x14ac:dyDescent="0.3"/>
    <row r="1215" ht="15.6" hidden="1" x14ac:dyDescent="0.3"/>
    <row r="1216" ht="15.6" hidden="1" x14ac:dyDescent="0.3"/>
    <row r="1217" ht="15.6" hidden="1" x14ac:dyDescent="0.3"/>
    <row r="1218" ht="15.6" hidden="1" x14ac:dyDescent="0.3"/>
    <row r="1219" ht="15.6" hidden="1" x14ac:dyDescent="0.3"/>
    <row r="1220" ht="15.6" hidden="1" x14ac:dyDescent="0.3"/>
    <row r="1221" ht="15.6" hidden="1" x14ac:dyDescent="0.3"/>
    <row r="1222" ht="15.6" hidden="1" x14ac:dyDescent="0.3"/>
    <row r="1223" ht="15.6" hidden="1" x14ac:dyDescent="0.3"/>
    <row r="1224" ht="15.6" hidden="1" x14ac:dyDescent="0.3"/>
    <row r="1225" ht="15.6" hidden="1" x14ac:dyDescent="0.3"/>
    <row r="1226" ht="15.6" hidden="1" x14ac:dyDescent="0.3"/>
    <row r="1227" ht="15.6" hidden="1" x14ac:dyDescent="0.3"/>
    <row r="1228" ht="15.6" hidden="1" x14ac:dyDescent="0.3"/>
    <row r="1229" ht="15.6" hidden="1" x14ac:dyDescent="0.3"/>
    <row r="1230" ht="15.6" hidden="1" x14ac:dyDescent="0.3"/>
    <row r="1231" ht="15.6" hidden="1" x14ac:dyDescent="0.3"/>
    <row r="1232" ht="15.6" hidden="1" x14ac:dyDescent="0.3"/>
    <row r="1233" ht="15.6" hidden="1" x14ac:dyDescent="0.3"/>
    <row r="1234" ht="15.6" hidden="1" x14ac:dyDescent="0.3"/>
    <row r="1235" ht="15.6" hidden="1" x14ac:dyDescent="0.3"/>
    <row r="1236" ht="15.6" hidden="1" x14ac:dyDescent="0.3"/>
    <row r="1237" ht="15.6" hidden="1" x14ac:dyDescent="0.3"/>
    <row r="1238" ht="15.6" hidden="1" x14ac:dyDescent="0.3"/>
    <row r="1239" ht="15.6" hidden="1" x14ac:dyDescent="0.3"/>
    <row r="1240" ht="15.6" hidden="1" x14ac:dyDescent="0.3"/>
    <row r="1241" ht="15.6" hidden="1" x14ac:dyDescent="0.3"/>
    <row r="1242" ht="15.6" hidden="1" x14ac:dyDescent="0.3"/>
    <row r="1243" ht="15.6" hidden="1" x14ac:dyDescent="0.3"/>
    <row r="1244" ht="15.6" hidden="1" x14ac:dyDescent="0.3"/>
    <row r="1245" ht="15.6" hidden="1" x14ac:dyDescent="0.3"/>
    <row r="1246" ht="15.6" hidden="1" x14ac:dyDescent="0.3"/>
    <row r="1247" ht="15.6" hidden="1" x14ac:dyDescent="0.3"/>
    <row r="1248" ht="15.6" hidden="1" x14ac:dyDescent="0.3"/>
    <row r="1249" ht="15.6" hidden="1" x14ac:dyDescent="0.3"/>
    <row r="1250" ht="15.6" hidden="1" x14ac:dyDescent="0.3"/>
    <row r="1251" ht="15.6" hidden="1" x14ac:dyDescent="0.3"/>
    <row r="1252" ht="15.6" hidden="1" x14ac:dyDescent="0.3"/>
    <row r="1253" ht="15.6" hidden="1" x14ac:dyDescent="0.3"/>
    <row r="1254" ht="15.6" hidden="1" x14ac:dyDescent="0.3"/>
    <row r="1255" ht="15.6" hidden="1" x14ac:dyDescent="0.3"/>
    <row r="1256" ht="15.6" hidden="1" x14ac:dyDescent="0.3"/>
    <row r="1257" ht="15.6" hidden="1" x14ac:dyDescent="0.3"/>
    <row r="1258" ht="15.6" hidden="1" x14ac:dyDescent="0.3"/>
    <row r="1259" ht="15.6" hidden="1" x14ac:dyDescent="0.3"/>
    <row r="1260" ht="15.6" hidden="1" x14ac:dyDescent="0.3"/>
    <row r="1261" ht="15.6" hidden="1" x14ac:dyDescent="0.3"/>
    <row r="1262" ht="15.6" hidden="1" x14ac:dyDescent="0.3"/>
    <row r="1263" ht="15.6" hidden="1" x14ac:dyDescent="0.3"/>
    <row r="1264" ht="15.6" hidden="1" x14ac:dyDescent="0.3"/>
    <row r="1265" ht="15.6" hidden="1" x14ac:dyDescent="0.3"/>
    <row r="1266" ht="15.6" hidden="1" x14ac:dyDescent="0.3"/>
    <row r="1267" ht="15.6" hidden="1" x14ac:dyDescent="0.3"/>
    <row r="1268" ht="15.6" hidden="1" x14ac:dyDescent="0.3"/>
    <row r="1269" ht="15.6" hidden="1" x14ac:dyDescent="0.3"/>
    <row r="1270" ht="15.6" hidden="1" x14ac:dyDescent="0.3"/>
    <row r="1271" ht="15.6" hidden="1" x14ac:dyDescent="0.3"/>
    <row r="1272" ht="15.6" hidden="1" x14ac:dyDescent="0.3"/>
    <row r="1273" ht="15.6" hidden="1" x14ac:dyDescent="0.3"/>
    <row r="1274" ht="15.6" hidden="1" x14ac:dyDescent="0.3"/>
    <row r="1275" ht="15.6" hidden="1" x14ac:dyDescent="0.3"/>
    <row r="1276" ht="15.6" hidden="1" x14ac:dyDescent="0.3"/>
    <row r="1277" ht="15.6" hidden="1" x14ac:dyDescent="0.3"/>
    <row r="1278" ht="15.6" hidden="1" x14ac:dyDescent="0.3"/>
    <row r="1279" ht="15.6" hidden="1" x14ac:dyDescent="0.3"/>
    <row r="1280" ht="15.6" hidden="1" x14ac:dyDescent="0.3"/>
    <row r="1281" ht="15.6" hidden="1" x14ac:dyDescent="0.3"/>
    <row r="1282" ht="15.6" hidden="1" x14ac:dyDescent="0.3"/>
    <row r="1283" ht="15.6" hidden="1" x14ac:dyDescent="0.3"/>
    <row r="1284" ht="15.6" hidden="1" x14ac:dyDescent="0.3"/>
    <row r="1285" ht="15.6" hidden="1" x14ac:dyDescent="0.3"/>
    <row r="1286" ht="15.6" hidden="1" x14ac:dyDescent="0.3"/>
    <row r="1287" ht="15.6" hidden="1" x14ac:dyDescent="0.3"/>
    <row r="1288" ht="15.6" hidden="1" x14ac:dyDescent="0.3"/>
    <row r="1289" ht="15.6" hidden="1" x14ac:dyDescent="0.3"/>
    <row r="1290" ht="15.6" hidden="1" x14ac:dyDescent="0.3"/>
    <row r="1291" ht="15.6" hidden="1" x14ac:dyDescent="0.3"/>
    <row r="1292" ht="15.6" hidden="1" x14ac:dyDescent="0.3"/>
    <row r="1293" ht="15.6" hidden="1" x14ac:dyDescent="0.3"/>
    <row r="1294" ht="15.6" hidden="1" x14ac:dyDescent="0.3"/>
    <row r="1295" ht="15.6" hidden="1" x14ac:dyDescent="0.3"/>
    <row r="1296" ht="15.6" hidden="1" x14ac:dyDescent="0.3"/>
    <row r="1297" ht="15.6" hidden="1" x14ac:dyDescent="0.3"/>
    <row r="1298" ht="15.6" hidden="1" x14ac:dyDescent="0.3"/>
    <row r="1299" ht="15.6" hidden="1" x14ac:dyDescent="0.3"/>
    <row r="1300" ht="15.6" hidden="1" x14ac:dyDescent="0.3"/>
    <row r="1301" ht="15.6" hidden="1" x14ac:dyDescent="0.3"/>
    <row r="1302" ht="15.6" hidden="1" x14ac:dyDescent="0.3"/>
    <row r="1303" ht="15.6" hidden="1" x14ac:dyDescent="0.3"/>
    <row r="1304" ht="15.6" hidden="1" x14ac:dyDescent="0.3"/>
    <row r="1305" ht="15.6" hidden="1" x14ac:dyDescent="0.3"/>
    <row r="1306" ht="15.6" hidden="1" x14ac:dyDescent="0.3"/>
    <row r="1307" ht="15.6" hidden="1" x14ac:dyDescent="0.3"/>
    <row r="1308" ht="15.6" hidden="1" x14ac:dyDescent="0.3"/>
    <row r="1309" ht="15.6" hidden="1" x14ac:dyDescent="0.3"/>
    <row r="1310" ht="15.6" hidden="1" x14ac:dyDescent="0.3"/>
    <row r="1311" ht="15.6" hidden="1" x14ac:dyDescent="0.3"/>
    <row r="1312" ht="15.6" hidden="1" x14ac:dyDescent="0.3"/>
    <row r="1313" ht="15.6" hidden="1" x14ac:dyDescent="0.3"/>
    <row r="1314" ht="15.6" hidden="1" x14ac:dyDescent="0.3"/>
    <row r="1315" ht="15.6" hidden="1" x14ac:dyDescent="0.3"/>
    <row r="1316" ht="15.6" hidden="1" x14ac:dyDescent="0.3"/>
    <row r="1317" ht="15.6" hidden="1" x14ac:dyDescent="0.3"/>
    <row r="1318" ht="15.6" hidden="1" x14ac:dyDescent="0.3"/>
    <row r="1319" ht="15.6" hidden="1" x14ac:dyDescent="0.3"/>
    <row r="1320" ht="15.6" hidden="1" x14ac:dyDescent="0.3"/>
    <row r="1321" ht="15.6" hidden="1" x14ac:dyDescent="0.3"/>
    <row r="1322" ht="15.6" hidden="1" x14ac:dyDescent="0.3"/>
    <row r="1323" ht="15.6" hidden="1" x14ac:dyDescent="0.3"/>
    <row r="1324" ht="15.6" hidden="1" x14ac:dyDescent="0.3"/>
    <row r="1325" ht="15.6" hidden="1" x14ac:dyDescent="0.3"/>
    <row r="1326" ht="15.6" hidden="1" x14ac:dyDescent="0.3"/>
    <row r="1327" ht="15.6" hidden="1" x14ac:dyDescent="0.3"/>
    <row r="1328" ht="15.6" hidden="1" x14ac:dyDescent="0.3"/>
    <row r="1329" ht="15.6" hidden="1" x14ac:dyDescent="0.3"/>
    <row r="1330" ht="15.6" hidden="1" x14ac:dyDescent="0.3"/>
    <row r="1331" ht="15.6" hidden="1" x14ac:dyDescent="0.3"/>
    <row r="1332" ht="15.6" hidden="1" x14ac:dyDescent="0.3"/>
    <row r="1333" ht="15.6" hidden="1" x14ac:dyDescent="0.3"/>
    <row r="1334" ht="15.6" hidden="1" x14ac:dyDescent="0.3"/>
    <row r="1335" ht="15.6" hidden="1" x14ac:dyDescent="0.3"/>
    <row r="1336" ht="15.6" hidden="1" x14ac:dyDescent="0.3"/>
    <row r="1337" ht="15.6" hidden="1" x14ac:dyDescent="0.3"/>
    <row r="1338" ht="15.6" hidden="1" x14ac:dyDescent="0.3"/>
    <row r="1339" ht="15.6" hidden="1" x14ac:dyDescent="0.3"/>
    <row r="1340" ht="15.6" hidden="1" x14ac:dyDescent="0.3"/>
    <row r="1341" ht="15.6" hidden="1" x14ac:dyDescent="0.3"/>
    <row r="1342" ht="15.6" hidden="1" x14ac:dyDescent="0.3"/>
    <row r="1343" ht="15.6" hidden="1" x14ac:dyDescent="0.3"/>
    <row r="1344" ht="15.6" hidden="1" x14ac:dyDescent="0.3"/>
    <row r="1345" ht="15.6" hidden="1" x14ac:dyDescent="0.3"/>
    <row r="1346" ht="15.6" hidden="1" x14ac:dyDescent="0.3"/>
    <row r="1347" ht="15.6" hidden="1" x14ac:dyDescent="0.3"/>
    <row r="1348" ht="15.6" hidden="1" x14ac:dyDescent="0.3"/>
    <row r="1349" ht="15.6" hidden="1" x14ac:dyDescent="0.3"/>
    <row r="1350" ht="15.6" hidden="1" x14ac:dyDescent="0.3"/>
    <row r="1351" ht="15.6" hidden="1" x14ac:dyDescent="0.3"/>
    <row r="1352" ht="15.6" hidden="1" x14ac:dyDescent="0.3"/>
    <row r="1353" ht="15.6" hidden="1" x14ac:dyDescent="0.3"/>
    <row r="1354" ht="15.6" hidden="1" x14ac:dyDescent="0.3"/>
    <row r="1355" ht="15.6" hidden="1" x14ac:dyDescent="0.3"/>
    <row r="1356" ht="15.6" hidden="1" x14ac:dyDescent="0.3"/>
    <row r="1357" ht="15.6" hidden="1" x14ac:dyDescent="0.3"/>
    <row r="1358" ht="15.6" hidden="1" x14ac:dyDescent="0.3"/>
    <row r="1359" ht="15.6" hidden="1" x14ac:dyDescent="0.3"/>
    <row r="1360" ht="15.6" hidden="1" x14ac:dyDescent="0.3"/>
    <row r="1361" ht="15.6" hidden="1" x14ac:dyDescent="0.3"/>
    <row r="1362" ht="15.6" hidden="1" x14ac:dyDescent="0.3"/>
    <row r="1363" ht="15.6" hidden="1" x14ac:dyDescent="0.3"/>
    <row r="1364" ht="15.6" hidden="1" x14ac:dyDescent="0.3"/>
    <row r="1365" ht="15.6" hidden="1" x14ac:dyDescent="0.3"/>
    <row r="1366" ht="15.6" hidden="1" x14ac:dyDescent="0.3"/>
    <row r="1367" ht="15.6" hidden="1" x14ac:dyDescent="0.3"/>
    <row r="1368" ht="15.6" hidden="1" x14ac:dyDescent="0.3"/>
    <row r="1369" ht="15.6" hidden="1" x14ac:dyDescent="0.3"/>
    <row r="1370" ht="15.6" hidden="1" x14ac:dyDescent="0.3"/>
    <row r="1371" ht="15.6" hidden="1" x14ac:dyDescent="0.3"/>
    <row r="1372" ht="15.6" hidden="1" x14ac:dyDescent="0.3"/>
    <row r="1373" ht="15.6" hidden="1" x14ac:dyDescent="0.3"/>
    <row r="1374" ht="15.6" hidden="1" x14ac:dyDescent="0.3"/>
    <row r="1375" ht="15.6" hidden="1" x14ac:dyDescent="0.3"/>
    <row r="1376" ht="15.6" hidden="1" x14ac:dyDescent="0.3"/>
    <row r="1377" ht="15.6" hidden="1" x14ac:dyDescent="0.3"/>
    <row r="1378" ht="15.6" hidden="1" x14ac:dyDescent="0.3"/>
    <row r="1379" ht="15.6" hidden="1" x14ac:dyDescent="0.3"/>
    <row r="1380" ht="15.6" hidden="1" x14ac:dyDescent="0.3"/>
    <row r="1381" ht="15.6" hidden="1" x14ac:dyDescent="0.3"/>
    <row r="1382" ht="15.6" hidden="1" x14ac:dyDescent="0.3"/>
    <row r="1383" ht="15.6" hidden="1" x14ac:dyDescent="0.3"/>
    <row r="1384" ht="15.6" hidden="1" x14ac:dyDescent="0.3"/>
    <row r="1385" ht="15.6" hidden="1" x14ac:dyDescent="0.3"/>
    <row r="1386" ht="15.6" hidden="1" x14ac:dyDescent="0.3"/>
    <row r="1387" ht="15.6" hidden="1" x14ac:dyDescent="0.3"/>
    <row r="1388" ht="15.6" hidden="1" x14ac:dyDescent="0.3"/>
    <row r="1389" ht="15.6" hidden="1" x14ac:dyDescent="0.3"/>
    <row r="1390" ht="15.6" hidden="1" x14ac:dyDescent="0.3"/>
    <row r="1391" ht="15.6" hidden="1" x14ac:dyDescent="0.3"/>
    <row r="1392" ht="15.6" hidden="1" x14ac:dyDescent="0.3"/>
    <row r="1393" ht="15.6" hidden="1" x14ac:dyDescent="0.3"/>
    <row r="1394" ht="15.6" hidden="1" x14ac:dyDescent="0.3"/>
    <row r="1395" ht="15.6" hidden="1" x14ac:dyDescent="0.3"/>
    <row r="1396" ht="15.6" hidden="1" x14ac:dyDescent="0.3"/>
    <row r="1397" ht="15.6" hidden="1" x14ac:dyDescent="0.3"/>
    <row r="1398" ht="15.6" hidden="1" x14ac:dyDescent="0.3"/>
    <row r="1399" ht="15.6" hidden="1" x14ac:dyDescent="0.3"/>
    <row r="1400" ht="15.6" hidden="1" x14ac:dyDescent="0.3"/>
    <row r="1401" ht="15.6" hidden="1" x14ac:dyDescent="0.3"/>
    <row r="1402" ht="15.6" hidden="1" x14ac:dyDescent="0.3"/>
    <row r="1403" ht="15.6" hidden="1" x14ac:dyDescent="0.3"/>
    <row r="1404" ht="15.6" hidden="1" x14ac:dyDescent="0.3"/>
    <row r="1405" ht="15.6" hidden="1" x14ac:dyDescent="0.3"/>
    <row r="1406" ht="15.6" hidden="1" x14ac:dyDescent="0.3"/>
    <row r="1407" ht="15.6" hidden="1" x14ac:dyDescent="0.3"/>
    <row r="1408" ht="15.6" hidden="1" x14ac:dyDescent="0.3"/>
    <row r="1409" ht="15.6" hidden="1" x14ac:dyDescent="0.3"/>
    <row r="1410" ht="15.6" hidden="1" x14ac:dyDescent="0.3"/>
    <row r="1411" ht="15.6" hidden="1" x14ac:dyDescent="0.3"/>
    <row r="1412" ht="15.6" hidden="1" x14ac:dyDescent="0.3"/>
    <row r="1413" ht="15.6" hidden="1" x14ac:dyDescent="0.3"/>
    <row r="1414" ht="15.6" hidden="1" x14ac:dyDescent="0.3"/>
    <row r="1415" ht="15.6" hidden="1" x14ac:dyDescent="0.3"/>
    <row r="1416" ht="15.6" hidden="1" x14ac:dyDescent="0.3"/>
    <row r="1417" ht="15.6" hidden="1" x14ac:dyDescent="0.3"/>
    <row r="1418" ht="15.6" hidden="1" x14ac:dyDescent="0.3"/>
    <row r="1419" ht="15.6" hidden="1" x14ac:dyDescent="0.3"/>
    <row r="1420" ht="15.6" hidden="1" x14ac:dyDescent="0.3"/>
    <row r="1421" ht="15.6" hidden="1" x14ac:dyDescent="0.3"/>
    <row r="1422" ht="15.6" hidden="1" x14ac:dyDescent="0.3"/>
    <row r="1423" ht="15.6" hidden="1" x14ac:dyDescent="0.3"/>
    <row r="1424" ht="15.6" hidden="1" x14ac:dyDescent="0.3"/>
    <row r="1425" ht="15.6" hidden="1" x14ac:dyDescent="0.3"/>
    <row r="1426" ht="15.6" hidden="1" x14ac:dyDescent="0.3"/>
    <row r="1427" ht="15.6" hidden="1" x14ac:dyDescent="0.3"/>
    <row r="1428" ht="15.6" hidden="1" x14ac:dyDescent="0.3"/>
    <row r="1429" ht="15.6" hidden="1" x14ac:dyDescent="0.3"/>
    <row r="1430" ht="15.6" hidden="1" x14ac:dyDescent="0.3"/>
    <row r="1431" ht="15.6" hidden="1" x14ac:dyDescent="0.3"/>
    <row r="1432" ht="15.6" hidden="1" x14ac:dyDescent="0.3"/>
    <row r="1433" ht="15.6" hidden="1" x14ac:dyDescent="0.3"/>
    <row r="1434" ht="15.6" hidden="1" x14ac:dyDescent="0.3"/>
    <row r="1435" ht="15.6" hidden="1" x14ac:dyDescent="0.3"/>
    <row r="1436" ht="15.6" hidden="1" x14ac:dyDescent="0.3"/>
    <row r="1437" ht="15.6" hidden="1" x14ac:dyDescent="0.3"/>
    <row r="1438" ht="15.6" hidden="1" x14ac:dyDescent="0.3"/>
    <row r="1439" ht="15.6" hidden="1" x14ac:dyDescent="0.3"/>
    <row r="1440" ht="15.6" hidden="1" x14ac:dyDescent="0.3"/>
    <row r="1441" ht="15.6" hidden="1" x14ac:dyDescent="0.3"/>
    <row r="1442" ht="15.6" hidden="1" x14ac:dyDescent="0.3"/>
    <row r="1443" ht="15.6" hidden="1" x14ac:dyDescent="0.3"/>
    <row r="1444" ht="15.6" hidden="1" x14ac:dyDescent="0.3"/>
    <row r="1445" ht="15.6" hidden="1" x14ac:dyDescent="0.3"/>
    <row r="1446" ht="15.6" hidden="1" x14ac:dyDescent="0.3"/>
    <row r="1447" ht="15.6" hidden="1" x14ac:dyDescent="0.3"/>
    <row r="1448" ht="15.6" hidden="1" x14ac:dyDescent="0.3"/>
    <row r="1449" ht="15.6" hidden="1" x14ac:dyDescent="0.3"/>
    <row r="1450" ht="15.6" hidden="1" x14ac:dyDescent="0.3"/>
    <row r="1451" ht="15.6" hidden="1" x14ac:dyDescent="0.3"/>
    <row r="1452" ht="15.6" hidden="1" x14ac:dyDescent="0.3"/>
    <row r="1453" ht="15.6" hidden="1" x14ac:dyDescent="0.3"/>
    <row r="1454" ht="15.6" hidden="1" x14ac:dyDescent="0.3"/>
    <row r="1455" ht="15.6" hidden="1" x14ac:dyDescent="0.3"/>
    <row r="1456" ht="15.6" hidden="1" x14ac:dyDescent="0.3"/>
    <row r="1457" ht="15.6" hidden="1" x14ac:dyDescent="0.3"/>
    <row r="1458" ht="15.6" hidden="1" x14ac:dyDescent="0.3"/>
    <row r="1459" ht="15.6" hidden="1" x14ac:dyDescent="0.3"/>
    <row r="1460" ht="15.6" hidden="1" x14ac:dyDescent="0.3"/>
    <row r="1461" ht="15.6" hidden="1" x14ac:dyDescent="0.3"/>
    <row r="1462" ht="15.6" hidden="1" x14ac:dyDescent="0.3"/>
    <row r="1463" ht="15.6" hidden="1" x14ac:dyDescent="0.3"/>
    <row r="1464" ht="15.6" hidden="1" x14ac:dyDescent="0.3"/>
    <row r="1465" ht="15.6" hidden="1" x14ac:dyDescent="0.3"/>
    <row r="1466" ht="15.6" hidden="1" x14ac:dyDescent="0.3"/>
    <row r="1467" ht="15.6" hidden="1" x14ac:dyDescent="0.3"/>
    <row r="1468" ht="15.6" hidden="1" x14ac:dyDescent="0.3"/>
    <row r="1469" ht="15.6" hidden="1" x14ac:dyDescent="0.3"/>
    <row r="1470" ht="15.6" hidden="1" x14ac:dyDescent="0.3"/>
    <row r="1471" ht="15.6" hidden="1" x14ac:dyDescent="0.3"/>
    <row r="1472" ht="15.6" hidden="1" x14ac:dyDescent="0.3"/>
    <row r="1473" ht="15.6" hidden="1" x14ac:dyDescent="0.3"/>
    <row r="1474" ht="15.6" hidden="1" x14ac:dyDescent="0.3"/>
    <row r="1475" ht="15.6" hidden="1" x14ac:dyDescent="0.3"/>
    <row r="1476" ht="15.6" hidden="1" x14ac:dyDescent="0.3"/>
    <row r="1477" ht="15.6" hidden="1" x14ac:dyDescent="0.3"/>
    <row r="1478" ht="15.6" hidden="1" x14ac:dyDescent="0.3"/>
    <row r="1479" ht="15.6" hidden="1" x14ac:dyDescent="0.3"/>
    <row r="1480" ht="15.6" hidden="1" x14ac:dyDescent="0.3"/>
    <row r="1481" ht="15.6" hidden="1" x14ac:dyDescent="0.3"/>
    <row r="1482" ht="15.6" hidden="1" x14ac:dyDescent="0.3"/>
    <row r="1483" ht="15.6" hidden="1" x14ac:dyDescent="0.3"/>
    <row r="1484" ht="15.6" hidden="1" x14ac:dyDescent="0.3"/>
    <row r="1485" ht="15.6" hidden="1" x14ac:dyDescent="0.3"/>
    <row r="1486" ht="15.6" hidden="1" x14ac:dyDescent="0.3"/>
    <row r="1487" ht="15.6" hidden="1" x14ac:dyDescent="0.3"/>
    <row r="1488" ht="15.6" hidden="1" x14ac:dyDescent="0.3"/>
    <row r="1489" ht="15.6" hidden="1" x14ac:dyDescent="0.3"/>
    <row r="1490" ht="15.6" hidden="1" x14ac:dyDescent="0.3"/>
    <row r="1491" ht="15.6" hidden="1" x14ac:dyDescent="0.3"/>
    <row r="1492" ht="15.6" hidden="1" x14ac:dyDescent="0.3"/>
    <row r="1493" ht="15.6" hidden="1" x14ac:dyDescent="0.3"/>
    <row r="1494" ht="15.6" hidden="1" x14ac:dyDescent="0.3"/>
    <row r="1495" ht="15.6" hidden="1" x14ac:dyDescent="0.3"/>
    <row r="1496" ht="15.6" hidden="1" x14ac:dyDescent="0.3"/>
    <row r="1497" ht="15.6" hidden="1" x14ac:dyDescent="0.3"/>
    <row r="1498" ht="15.6" hidden="1" x14ac:dyDescent="0.3"/>
    <row r="1499" ht="15.6" hidden="1" x14ac:dyDescent="0.3"/>
    <row r="1500" ht="15.6" hidden="1" x14ac:dyDescent="0.3"/>
    <row r="1501" ht="15.6" hidden="1" x14ac:dyDescent="0.3"/>
    <row r="1502" ht="15.6" hidden="1" x14ac:dyDescent="0.3"/>
    <row r="1503" ht="15.6" hidden="1" x14ac:dyDescent="0.3"/>
    <row r="1504" ht="15.6" hidden="1" x14ac:dyDescent="0.3"/>
    <row r="1505" ht="15.6" hidden="1" x14ac:dyDescent="0.3"/>
    <row r="1506" ht="15.6" hidden="1" x14ac:dyDescent="0.3"/>
    <row r="1507" ht="15.6" hidden="1" x14ac:dyDescent="0.3"/>
    <row r="1508" ht="15.6" hidden="1" x14ac:dyDescent="0.3"/>
    <row r="1509" ht="15.6" hidden="1" x14ac:dyDescent="0.3"/>
    <row r="1510" ht="15.6" hidden="1" x14ac:dyDescent="0.3"/>
    <row r="1511" ht="15.6" hidden="1" x14ac:dyDescent="0.3"/>
    <row r="1512" ht="15.6" hidden="1" x14ac:dyDescent="0.3"/>
    <row r="1513" ht="15.6" hidden="1" x14ac:dyDescent="0.3"/>
    <row r="1514" ht="15.6" hidden="1" x14ac:dyDescent="0.3"/>
    <row r="1515" ht="15.6" hidden="1" x14ac:dyDescent="0.3"/>
    <row r="1516" ht="15.6" hidden="1" x14ac:dyDescent="0.3"/>
    <row r="1517" ht="15.6" hidden="1" x14ac:dyDescent="0.3"/>
    <row r="1518" ht="15.6" hidden="1" x14ac:dyDescent="0.3"/>
    <row r="1519" ht="15.6" hidden="1" x14ac:dyDescent="0.3"/>
    <row r="1520" ht="15.6" hidden="1" x14ac:dyDescent="0.3"/>
    <row r="1521" ht="15.6" hidden="1" x14ac:dyDescent="0.3"/>
    <row r="1522" ht="15.6" hidden="1" x14ac:dyDescent="0.3"/>
    <row r="1523" ht="15.6" hidden="1" x14ac:dyDescent="0.3"/>
    <row r="1524" ht="15.6" hidden="1" x14ac:dyDescent="0.3"/>
    <row r="1525" ht="15.6" hidden="1" x14ac:dyDescent="0.3"/>
    <row r="1526" ht="15.6" hidden="1" x14ac:dyDescent="0.3"/>
    <row r="1527" ht="15.6" hidden="1" x14ac:dyDescent="0.3"/>
    <row r="1528" ht="15.6" hidden="1" x14ac:dyDescent="0.3"/>
    <row r="1529" ht="15.6" hidden="1" x14ac:dyDescent="0.3"/>
    <row r="1530" ht="15.6" hidden="1" x14ac:dyDescent="0.3"/>
    <row r="1531" ht="15.6" hidden="1" x14ac:dyDescent="0.3"/>
    <row r="1532" ht="15.6" hidden="1" x14ac:dyDescent="0.3"/>
    <row r="1533" ht="15.6" hidden="1" x14ac:dyDescent="0.3"/>
    <row r="1534" ht="15.6" hidden="1" x14ac:dyDescent="0.3"/>
    <row r="1535" ht="15.6" hidden="1" x14ac:dyDescent="0.3"/>
    <row r="1536" ht="15.6" hidden="1" x14ac:dyDescent="0.3"/>
    <row r="1537" ht="15.6" hidden="1" x14ac:dyDescent="0.3"/>
    <row r="1538" ht="15.6" hidden="1" x14ac:dyDescent="0.3"/>
    <row r="1539" ht="15.6" hidden="1" x14ac:dyDescent="0.3"/>
    <row r="1540" ht="15.6" hidden="1" x14ac:dyDescent="0.3"/>
    <row r="1541" ht="15.6" hidden="1" x14ac:dyDescent="0.3"/>
    <row r="1542" ht="15.6" hidden="1" x14ac:dyDescent="0.3"/>
    <row r="1543" ht="15.6" hidden="1" x14ac:dyDescent="0.3"/>
    <row r="1544" ht="15.6" hidden="1" x14ac:dyDescent="0.3"/>
    <row r="1545" ht="15.6" hidden="1" x14ac:dyDescent="0.3"/>
    <row r="1546" ht="15.6" hidden="1" x14ac:dyDescent="0.3"/>
    <row r="1547" ht="15.6" hidden="1" x14ac:dyDescent="0.3"/>
    <row r="1548" ht="15.6" hidden="1" x14ac:dyDescent="0.3"/>
    <row r="1549" ht="15.6" hidden="1" x14ac:dyDescent="0.3"/>
    <row r="1550" ht="15.6" hidden="1" x14ac:dyDescent="0.3"/>
    <row r="1551" ht="15.6" hidden="1" x14ac:dyDescent="0.3"/>
    <row r="1552" ht="15.6" hidden="1" x14ac:dyDescent="0.3"/>
    <row r="1553" ht="15.6" hidden="1" x14ac:dyDescent="0.3"/>
    <row r="1554" ht="15.6" hidden="1" x14ac:dyDescent="0.3"/>
    <row r="1555" ht="15.6" hidden="1" x14ac:dyDescent="0.3"/>
    <row r="1556" ht="15.6" hidden="1" x14ac:dyDescent="0.3"/>
    <row r="1557" ht="15.6" hidden="1" x14ac:dyDescent="0.3"/>
    <row r="1558" ht="15.6" hidden="1" x14ac:dyDescent="0.3"/>
    <row r="1559" ht="15.6" hidden="1" x14ac:dyDescent="0.3"/>
    <row r="1560" ht="15.6" hidden="1" x14ac:dyDescent="0.3"/>
    <row r="1561" ht="15.6" hidden="1" x14ac:dyDescent="0.3"/>
    <row r="1562" ht="15.6" hidden="1" x14ac:dyDescent="0.3"/>
    <row r="1563" ht="15.6" hidden="1" x14ac:dyDescent="0.3"/>
    <row r="1564" ht="15.6" hidden="1" x14ac:dyDescent="0.3"/>
    <row r="1565" ht="15.6" hidden="1" x14ac:dyDescent="0.3"/>
    <row r="1566" ht="15.6" hidden="1" x14ac:dyDescent="0.3"/>
    <row r="1567" ht="15.6" hidden="1" x14ac:dyDescent="0.3"/>
    <row r="1568" ht="15.6" hidden="1" x14ac:dyDescent="0.3"/>
    <row r="1569" ht="15.6" hidden="1" x14ac:dyDescent="0.3"/>
    <row r="1570" ht="15.6" hidden="1" x14ac:dyDescent="0.3"/>
    <row r="1571" ht="15.6" hidden="1" x14ac:dyDescent="0.3"/>
    <row r="1572" ht="15.6" hidden="1" x14ac:dyDescent="0.3"/>
    <row r="1573" ht="15.6" hidden="1" x14ac:dyDescent="0.3"/>
    <row r="1574" ht="15.6" hidden="1" x14ac:dyDescent="0.3"/>
    <row r="1575" ht="15.6" hidden="1" x14ac:dyDescent="0.3"/>
    <row r="1576" ht="15.6" hidden="1" x14ac:dyDescent="0.3"/>
    <row r="1577" ht="15.6" hidden="1" x14ac:dyDescent="0.3"/>
    <row r="1578" ht="15.6" hidden="1" x14ac:dyDescent="0.3"/>
    <row r="1579" ht="15.6" hidden="1" x14ac:dyDescent="0.3"/>
    <row r="1580" ht="15.6" hidden="1" x14ac:dyDescent="0.3"/>
    <row r="1581" ht="15.6" hidden="1" x14ac:dyDescent="0.3"/>
    <row r="1582" ht="15.6" hidden="1" x14ac:dyDescent="0.3"/>
    <row r="1583" ht="15.6" hidden="1" x14ac:dyDescent="0.3"/>
    <row r="1584" ht="15.6" hidden="1" x14ac:dyDescent="0.3"/>
    <row r="1585" ht="15.6" hidden="1" x14ac:dyDescent="0.3"/>
    <row r="1586" ht="15.6" hidden="1" x14ac:dyDescent="0.3"/>
    <row r="1587" ht="15.6" hidden="1" x14ac:dyDescent="0.3"/>
    <row r="1588" ht="15.6" hidden="1" x14ac:dyDescent="0.3"/>
    <row r="1589" ht="15.6" hidden="1" x14ac:dyDescent="0.3"/>
    <row r="1590" ht="15.6" hidden="1" x14ac:dyDescent="0.3"/>
    <row r="1591" ht="15.6" hidden="1" x14ac:dyDescent="0.3"/>
    <row r="1592" ht="15.6" hidden="1" x14ac:dyDescent="0.3"/>
    <row r="1593" ht="15.6" hidden="1" x14ac:dyDescent="0.3"/>
    <row r="1594" ht="15.6" hidden="1" x14ac:dyDescent="0.3"/>
    <row r="1595" ht="15.6" hidden="1" x14ac:dyDescent="0.3"/>
    <row r="1596" ht="15.6" hidden="1" x14ac:dyDescent="0.3"/>
    <row r="1597" ht="15.6" hidden="1" x14ac:dyDescent="0.3"/>
    <row r="1598" ht="15.6" hidden="1" x14ac:dyDescent="0.3"/>
    <row r="1599" ht="15.6" hidden="1" x14ac:dyDescent="0.3"/>
    <row r="1600" ht="15.6" hidden="1" x14ac:dyDescent="0.3"/>
    <row r="1601" ht="15.6" hidden="1" x14ac:dyDescent="0.3"/>
    <row r="1602" ht="15.6" hidden="1" x14ac:dyDescent="0.3"/>
    <row r="1603" ht="15.6" hidden="1" x14ac:dyDescent="0.3"/>
    <row r="1604" ht="15.6" hidden="1" x14ac:dyDescent="0.3"/>
    <row r="1605" ht="15.6" hidden="1" x14ac:dyDescent="0.3"/>
    <row r="1606" ht="15.6" hidden="1" x14ac:dyDescent="0.3"/>
    <row r="1607" ht="15.6" hidden="1" x14ac:dyDescent="0.3"/>
    <row r="1608" ht="15.6" hidden="1" x14ac:dyDescent="0.3"/>
    <row r="1609" ht="15.6" hidden="1" x14ac:dyDescent="0.3"/>
    <row r="1610" ht="15.6" hidden="1" x14ac:dyDescent="0.3"/>
    <row r="1611" ht="15.6" hidden="1" x14ac:dyDescent="0.3"/>
    <row r="1612" ht="15.6" hidden="1" x14ac:dyDescent="0.3"/>
    <row r="1613" ht="15.6" hidden="1" x14ac:dyDescent="0.3"/>
    <row r="1614" ht="15.6" hidden="1" x14ac:dyDescent="0.3"/>
    <row r="1615" ht="15.6" hidden="1" x14ac:dyDescent="0.3"/>
    <row r="1616" ht="15.6" hidden="1" x14ac:dyDescent="0.3"/>
    <row r="1617" ht="15.6" hidden="1" x14ac:dyDescent="0.3"/>
    <row r="1618" ht="15.6" hidden="1" x14ac:dyDescent="0.3"/>
    <row r="1619" ht="15.6" hidden="1" x14ac:dyDescent="0.3"/>
    <row r="1620" ht="15.6" hidden="1" x14ac:dyDescent="0.3"/>
    <row r="1621" ht="15.6" hidden="1" x14ac:dyDescent="0.3"/>
    <row r="1622" ht="15.6" hidden="1" x14ac:dyDescent="0.3"/>
    <row r="1623" ht="15.6" hidden="1" x14ac:dyDescent="0.3"/>
    <row r="1624" ht="15.6" hidden="1" x14ac:dyDescent="0.3"/>
    <row r="1625" ht="15.6" hidden="1" x14ac:dyDescent="0.3"/>
    <row r="1626" ht="15.6" hidden="1" x14ac:dyDescent="0.3"/>
    <row r="1627" ht="15.6" hidden="1" x14ac:dyDescent="0.3"/>
    <row r="1628" ht="15.6" hidden="1" x14ac:dyDescent="0.3"/>
    <row r="1629" ht="15.6" hidden="1" x14ac:dyDescent="0.3"/>
    <row r="1630" ht="15.6" hidden="1" x14ac:dyDescent="0.3"/>
    <row r="1631" ht="15.6" hidden="1" x14ac:dyDescent="0.3"/>
    <row r="1632" ht="15.6" hidden="1" x14ac:dyDescent="0.3"/>
    <row r="1633" ht="15.6" hidden="1" x14ac:dyDescent="0.3"/>
    <row r="1634" ht="15.6" hidden="1" x14ac:dyDescent="0.3"/>
    <row r="1635" ht="15.6" hidden="1" x14ac:dyDescent="0.3"/>
    <row r="1636" ht="15.6" hidden="1" x14ac:dyDescent="0.3"/>
    <row r="1637" ht="15.6" hidden="1" x14ac:dyDescent="0.3"/>
    <row r="1638" ht="15.6" hidden="1" x14ac:dyDescent="0.3"/>
    <row r="1639" ht="15.6" hidden="1" x14ac:dyDescent="0.3"/>
    <row r="1640" ht="15.6" hidden="1" x14ac:dyDescent="0.3"/>
    <row r="1641" ht="15.6" hidden="1" x14ac:dyDescent="0.3"/>
    <row r="1642" ht="15.6" hidden="1" x14ac:dyDescent="0.3"/>
    <row r="1643" ht="15.6" hidden="1" x14ac:dyDescent="0.3"/>
    <row r="1644" ht="15.6" hidden="1" x14ac:dyDescent="0.3"/>
    <row r="1645" ht="15.6" hidden="1" x14ac:dyDescent="0.3"/>
    <row r="1646" ht="15.6" hidden="1" x14ac:dyDescent="0.3"/>
    <row r="1647" ht="15.6" hidden="1" x14ac:dyDescent="0.3"/>
    <row r="1648" ht="15.6" hidden="1" x14ac:dyDescent="0.3"/>
    <row r="1649" ht="15.6" hidden="1" x14ac:dyDescent="0.3"/>
    <row r="1650" ht="15.6" hidden="1" x14ac:dyDescent="0.3"/>
    <row r="1651" ht="15.6" hidden="1" x14ac:dyDescent="0.3"/>
    <row r="1652" ht="15.6" hidden="1" x14ac:dyDescent="0.3"/>
    <row r="1653" ht="15.6" hidden="1" x14ac:dyDescent="0.3"/>
    <row r="1654" ht="15.6" hidden="1" x14ac:dyDescent="0.3"/>
    <row r="1655" ht="15.6" hidden="1" x14ac:dyDescent="0.3"/>
    <row r="1656" ht="15.6" hidden="1" x14ac:dyDescent="0.3"/>
    <row r="1657" ht="15.6" hidden="1" x14ac:dyDescent="0.3"/>
    <row r="1658" ht="15.6" hidden="1" x14ac:dyDescent="0.3"/>
    <row r="1659" ht="15.6" hidden="1" x14ac:dyDescent="0.3"/>
    <row r="1660" ht="15.6" hidden="1" x14ac:dyDescent="0.3"/>
    <row r="1661" ht="15.6" hidden="1" x14ac:dyDescent="0.3"/>
    <row r="1662" ht="15.6" hidden="1" x14ac:dyDescent="0.3"/>
    <row r="1663" ht="15.6" hidden="1" x14ac:dyDescent="0.3"/>
    <row r="1664" ht="15.6" hidden="1" x14ac:dyDescent="0.3"/>
    <row r="1665" ht="15.6" hidden="1" x14ac:dyDescent="0.3"/>
    <row r="1666" ht="15.6" hidden="1" x14ac:dyDescent="0.3"/>
    <row r="1667" ht="15.6" hidden="1" x14ac:dyDescent="0.3"/>
    <row r="1668" ht="15.6" hidden="1" x14ac:dyDescent="0.3"/>
    <row r="1669" ht="15.6" hidden="1" x14ac:dyDescent="0.3"/>
    <row r="1670" ht="15.6" hidden="1" x14ac:dyDescent="0.3"/>
    <row r="1671" ht="15.6" hidden="1" x14ac:dyDescent="0.3"/>
    <row r="1672" ht="15.6" hidden="1" x14ac:dyDescent="0.3"/>
    <row r="1673" ht="15.6" hidden="1" x14ac:dyDescent="0.3"/>
    <row r="1674" ht="15.6" hidden="1" x14ac:dyDescent="0.3"/>
    <row r="1675" ht="15.6" hidden="1" x14ac:dyDescent="0.3"/>
    <row r="1676" ht="15.6" hidden="1" x14ac:dyDescent="0.3"/>
    <row r="1677" ht="15.6" hidden="1" x14ac:dyDescent="0.3"/>
    <row r="1678" ht="15.6" hidden="1" x14ac:dyDescent="0.3"/>
    <row r="1679" ht="15.6" hidden="1" x14ac:dyDescent="0.3"/>
    <row r="1680" ht="15.6" hidden="1" x14ac:dyDescent="0.3"/>
    <row r="1681" ht="15.6" hidden="1" x14ac:dyDescent="0.3"/>
    <row r="1682" ht="15.6" hidden="1" x14ac:dyDescent="0.3"/>
    <row r="1683" ht="15.6" hidden="1" x14ac:dyDescent="0.3"/>
    <row r="1684" ht="15.6" hidden="1" x14ac:dyDescent="0.3"/>
    <row r="1685" ht="15.6" hidden="1" x14ac:dyDescent="0.3"/>
    <row r="1686" ht="15.6" hidden="1" x14ac:dyDescent="0.3"/>
    <row r="1687" ht="15.6" hidden="1" x14ac:dyDescent="0.3"/>
    <row r="1688" ht="15.6" hidden="1" x14ac:dyDescent="0.3"/>
    <row r="1689" ht="15.6" hidden="1" x14ac:dyDescent="0.3"/>
    <row r="1690" ht="15.6" hidden="1" x14ac:dyDescent="0.3"/>
    <row r="1691" ht="15.6" hidden="1" x14ac:dyDescent="0.3"/>
    <row r="1692" ht="15.6" hidden="1" x14ac:dyDescent="0.3"/>
    <row r="1693" ht="15.6" hidden="1" x14ac:dyDescent="0.3"/>
    <row r="1694" ht="15.6" hidden="1" x14ac:dyDescent="0.3"/>
    <row r="1695" ht="15.6" hidden="1" x14ac:dyDescent="0.3"/>
    <row r="1696" ht="15.6" hidden="1" x14ac:dyDescent="0.3"/>
    <row r="1697" ht="15.6" hidden="1" x14ac:dyDescent="0.3"/>
    <row r="1698" ht="15.6" hidden="1" x14ac:dyDescent="0.3"/>
    <row r="1699" ht="15.6" hidden="1" x14ac:dyDescent="0.3"/>
    <row r="1700" ht="15.6" hidden="1" x14ac:dyDescent="0.3"/>
    <row r="1701" ht="15.6" hidden="1" x14ac:dyDescent="0.3"/>
    <row r="1702" ht="15.6" hidden="1" x14ac:dyDescent="0.3"/>
    <row r="1703" ht="15.6" hidden="1" x14ac:dyDescent="0.3"/>
    <row r="1704" ht="15.6" hidden="1" x14ac:dyDescent="0.3"/>
    <row r="1705" ht="15.6" hidden="1" x14ac:dyDescent="0.3"/>
    <row r="1706" ht="15.6" hidden="1" x14ac:dyDescent="0.3"/>
    <row r="1707" ht="15.6" hidden="1" x14ac:dyDescent="0.3"/>
    <row r="1708" ht="15.6" hidden="1" x14ac:dyDescent="0.3"/>
    <row r="1709" ht="15.6" hidden="1" x14ac:dyDescent="0.3"/>
    <row r="1710" ht="15.6" hidden="1" x14ac:dyDescent="0.3"/>
    <row r="1711" ht="15.6" hidden="1" x14ac:dyDescent="0.3"/>
    <row r="1712" ht="15.6" hidden="1" x14ac:dyDescent="0.3"/>
    <row r="1713" ht="15.6" hidden="1" x14ac:dyDescent="0.3"/>
    <row r="1714" ht="15.6" hidden="1" x14ac:dyDescent="0.3"/>
    <row r="1715" ht="15.6" hidden="1" x14ac:dyDescent="0.3"/>
    <row r="1716" ht="15.6" hidden="1" x14ac:dyDescent="0.3"/>
    <row r="1717" ht="15.6" hidden="1" x14ac:dyDescent="0.3"/>
    <row r="1718" ht="15.6" hidden="1" x14ac:dyDescent="0.3"/>
    <row r="1719" ht="15.6" hidden="1" x14ac:dyDescent="0.3"/>
    <row r="1720" ht="15.6" hidden="1" x14ac:dyDescent="0.3"/>
    <row r="1721" ht="15.6" hidden="1" x14ac:dyDescent="0.3"/>
    <row r="1722" ht="15.6" hidden="1" x14ac:dyDescent="0.3"/>
    <row r="1723" ht="15.6" hidden="1" x14ac:dyDescent="0.3"/>
    <row r="1724" ht="15.6" hidden="1" x14ac:dyDescent="0.3"/>
    <row r="1725" ht="15.6" hidden="1" x14ac:dyDescent="0.3"/>
    <row r="1726" ht="15.6" hidden="1" x14ac:dyDescent="0.3"/>
    <row r="1727" ht="15.6" hidden="1" x14ac:dyDescent="0.3"/>
    <row r="1728" ht="15.6" hidden="1" x14ac:dyDescent="0.3"/>
    <row r="1729" ht="15.6" hidden="1" x14ac:dyDescent="0.3"/>
    <row r="1730" ht="15.6" hidden="1" x14ac:dyDescent="0.3"/>
    <row r="1731" ht="15.6" hidden="1" x14ac:dyDescent="0.3"/>
    <row r="1732" ht="15.6" hidden="1" x14ac:dyDescent="0.3"/>
    <row r="1733" ht="15.6" hidden="1" x14ac:dyDescent="0.3"/>
    <row r="1734" ht="15.6" hidden="1" x14ac:dyDescent="0.3"/>
    <row r="1735" ht="15.6" hidden="1" x14ac:dyDescent="0.3"/>
    <row r="1736" ht="15.6" hidden="1" x14ac:dyDescent="0.3"/>
    <row r="1737" ht="15.6" hidden="1" x14ac:dyDescent="0.3"/>
    <row r="1738" ht="15.6" hidden="1" x14ac:dyDescent="0.3"/>
    <row r="1739" ht="15.6" hidden="1" x14ac:dyDescent="0.3"/>
    <row r="1740" ht="15.6" hidden="1" x14ac:dyDescent="0.3"/>
    <row r="1741" ht="15.6" hidden="1" x14ac:dyDescent="0.3"/>
    <row r="1742" ht="15.6" hidden="1" x14ac:dyDescent="0.3"/>
    <row r="1743" ht="15.6" hidden="1" x14ac:dyDescent="0.3"/>
    <row r="1744" ht="15.6" hidden="1" x14ac:dyDescent="0.3"/>
    <row r="1745" ht="15.6" hidden="1" x14ac:dyDescent="0.3"/>
    <row r="1746" ht="15.6" hidden="1" x14ac:dyDescent="0.3"/>
    <row r="1747" ht="15.6" hidden="1" x14ac:dyDescent="0.3"/>
    <row r="1748" ht="15.6" hidden="1" x14ac:dyDescent="0.3"/>
    <row r="1749" ht="15.6" hidden="1" x14ac:dyDescent="0.3"/>
    <row r="1750" ht="15.6" hidden="1" x14ac:dyDescent="0.3"/>
    <row r="1751" ht="15.6" hidden="1" x14ac:dyDescent="0.3"/>
    <row r="1752" ht="15.6" hidden="1" x14ac:dyDescent="0.3"/>
    <row r="1753" ht="15.6" hidden="1" x14ac:dyDescent="0.3"/>
    <row r="1754" ht="15.6" hidden="1" x14ac:dyDescent="0.3"/>
    <row r="1755" ht="15.6" hidden="1" x14ac:dyDescent="0.3"/>
    <row r="1756" ht="15.6" hidden="1" x14ac:dyDescent="0.3"/>
    <row r="1757" ht="15.6" hidden="1" x14ac:dyDescent="0.3"/>
    <row r="1758" ht="15.6" hidden="1" x14ac:dyDescent="0.3"/>
    <row r="1759" ht="15.6" hidden="1" x14ac:dyDescent="0.3"/>
    <row r="1760" ht="15.6" hidden="1" x14ac:dyDescent="0.3"/>
    <row r="1761" ht="15.6" hidden="1" x14ac:dyDescent="0.3"/>
    <row r="1762" ht="15.6" hidden="1" x14ac:dyDescent="0.3"/>
    <row r="1763" ht="15.6" hidden="1" x14ac:dyDescent="0.3"/>
    <row r="1764" ht="15.6" hidden="1" x14ac:dyDescent="0.3"/>
    <row r="1765" ht="15.6" hidden="1" x14ac:dyDescent="0.3"/>
    <row r="1766" ht="15.6" hidden="1" x14ac:dyDescent="0.3"/>
    <row r="1767" ht="15.6" hidden="1" x14ac:dyDescent="0.3"/>
    <row r="1768" ht="15.6" hidden="1" x14ac:dyDescent="0.3"/>
    <row r="1769" ht="15.6" hidden="1" x14ac:dyDescent="0.3"/>
    <row r="1770" ht="15.6" hidden="1" x14ac:dyDescent="0.3"/>
    <row r="1771" ht="15.6" hidden="1" x14ac:dyDescent="0.3"/>
    <row r="1772" ht="15.6" hidden="1" x14ac:dyDescent="0.3"/>
    <row r="1773" ht="15.6" hidden="1" x14ac:dyDescent="0.3"/>
    <row r="1774" ht="15.6" hidden="1" x14ac:dyDescent="0.3"/>
    <row r="1775" ht="15.6" hidden="1" x14ac:dyDescent="0.3"/>
    <row r="1776" ht="15.6" hidden="1" x14ac:dyDescent="0.3"/>
    <row r="1777" ht="15.6" hidden="1" x14ac:dyDescent="0.3"/>
    <row r="1778" ht="15.6" hidden="1" x14ac:dyDescent="0.3"/>
    <row r="1779" ht="15.6" hidden="1" x14ac:dyDescent="0.3"/>
    <row r="1780" ht="15.6" hidden="1" x14ac:dyDescent="0.3"/>
    <row r="1781" ht="15.6" hidden="1" x14ac:dyDescent="0.3"/>
    <row r="1782" ht="15.6" hidden="1" x14ac:dyDescent="0.3"/>
    <row r="1783" ht="15.6" hidden="1" x14ac:dyDescent="0.3"/>
    <row r="1784" ht="15.6" hidden="1" x14ac:dyDescent="0.3"/>
    <row r="1785" ht="15.6" hidden="1" x14ac:dyDescent="0.3"/>
    <row r="1786" ht="15.6" hidden="1" x14ac:dyDescent="0.3"/>
    <row r="1787" ht="15.6" hidden="1" x14ac:dyDescent="0.3"/>
  </sheetData>
  <sheetProtection algorithmName="SHA-512" hashValue="GRnQXc1siH8W5pm3Yrk1O+nJ5Cg7fkX0BSiblw0iWgcFUWxmpAG7uFzl30e9Qe7TXhw1QNaVUv2Zw2u3ebWKdg==" saltValue="+SrhQIpkR7W4JGTvVr+aPQ==" spinCount="100000" sheet="1" objects="1" scenarios="1"/>
  <mergeCells count="229">
    <mergeCell ref="D214:G214"/>
    <mergeCell ref="D215:G215"/>
    <mergeCell ref="D216:G216"/>
    <mergeCell ref="D217:G217"/>
    <mergeCell ref="D218:G218"/>
    <mergeCell ref="D219:G219"/>
    <mergeCell ref="D208:G208"/>
    <mergeCell ref="D209:G209"/>
    <mergeCell ref="D210:G210"/>
    <mergeCell ref="D211:G211"/>
    <mergeCell ref="D212:G212"/>
    <mergeCell ref="D213:G213"/>
    <mergeCell ref="D226:G226"/>
    <mergeCell ref="D227:G227"/>
    <mergeCell ref="D228:G228"/>
    <mergeCell ref="D229:G229"/>
    <mergeCell ref="D230:G230"/>
    <mergeCell ref="D231:G231"/>
    <mergeCell ref="D220:G220"/>
    <mergeCell ref="D221:G221"/>
    <mergeCell ref="D222:G222"/>
    <mergeCell ref="D223:G223"/>
    <mergeCell ref="D224:G224"/>
    <mergeCell ref="D225:G225"/>
    <mergeCell ref="D202:G202"/>
    <mergeCell ref="D203:G203"/>
    <mergeCell ref="D204:G204"/>
    <mergeCell ref="D205:G205"/>
    <mergeCell ref="D206:G206"/>
    <mergeCell ref="D207:G207"/>
    <mergeCell ref="D196:G196"/>
    <mergeCell ref="D197:G197"/>
    <mergeCell ref="D198:G198"/>
    <mergeCell ref="D199:G199"/>
    <mergeCell ref="D200:G200"/>
    <mergeCell ref="D201:G201"/>
    <mergeCell ref="D190:G190"/>
    <mergeCell ref="D191:G191"/>
    <mergeCell ref="D192:G192"/>
    <mergeCell ref="D193:G193"/>
    <mergeCell ref="D194:G194"/>
    <mergeCell ref="D195:G195"/>
    <mergeCell ref="D184:G184"/>
    <mergeCell ref="D185:G185"/>
    <mergeCell ref="D186:G186"/>
    <mergeCell ref="D187:G187"/>
    <mergeCell ref="D188:G188"/>
    <mergeCell ref="D189:G189"/>
    <mergeCell ref="D178:G178"/>
    <mergeCell ref="D179:G179"/>
    <mergeCell ref="D180:G180"/>
    <mergeCell ref="D181:G181"/>
    <mergeCell ref="D182:G182"/>
    <mergeCell ref="D183:G183"/>
    <mergeCell ref="D172:G172"/>
    <mergeCell ref="D173:G173"/>
    <mergeCell ref="D174:G174"/>
    <mergeCell ref="D175:G175"/>
    <mergeCell ref="D176:G176"/>
    <mergeCell ref="D177:G177"/>
    <mergeCell ref="D166:G166"/>
    <mergeCell ref="D167:G167"/>
    <mergeCell ref="D168:G168"/>
    <mergeCell ref="D169:G169"/>
    <mergeCell ref="D170:G170"/>
    <mergeCell ref="D171:G171"/>
    <mergeCell ref="D160:G160"/>
    <mergeCell ref="D161:G161"/>
    <mergeCell ref="D162:G162"/>
    <mergeCell ref="D163:G163"/>
    <mergeCell ref="D164:G164"/>
    <mergeCell ref="D165:G165"/>
    <mergeCell ref="D154:G154"/>
    <mergeCell ref="D155:G155"/>
    <mergeCell ref="D156:G156"/>
    <mergeCell ref="D157:G157"/>
    <mergeCell ref="D158:G158"/>
    <mergeCell ref="D159:G159"/>
    <mergeCell ref="D148:G148"/>
    <mergeCell ref="D149:G149"/>
    <mergeCell ref="D150:G150"/>
    <mergeCell ref="D151:G151"/>
    <mergeCell ref="D152:G152"/>
    <mergeCell ref="D153:G153"/>
    <mergeCell ref="D142:G142"/>
    <mergeCell ref="D143:G143"/>
    <mergeCell ref="D144:G144"/>
    <mergeCell ref="D145:G145"/>
    <mergeCell ref="D146:G146"/>
    <mergeCell ref="D147:G147"/>
    <mergeCell ref="D136:G136"/>
    <mergeCell ref="D137:G137"/>
    <mergeCell ref="D138:G138"/>
    <mergeCell ref="D139:G139"/>
    <mergeCell ref="D140:G140"/>
    <mergeCell ref="D141:G141"/>
    <mergeCell ref="D130:G130"/>
    <mergeCell ref="D131:G131"/>
    <mergeCell ref="D132:G132"/>
    <mergeCell ref="D133:G133"/>
    <mergeCell ref="D134:G134"/>
    <mergeCell ref="D135:G135"/>
    <mergeCell ref="D124:G124"/>
    <mergeCell ref="D125:G125"/>
    <mergeCell ref="D126:G126"/>
    <mergeCell ref="D127:G127"/>
    <mergeCell ref="D128:G128"/>
    <mergeCell ref="D129:G129"/>
    <mergeCell ref="D118:G118"/>
    <mergeCell ref="D119:G119"/>
    <mergeCell ref="D120:G120"/>
    <mergeCell ref="D121:G121"/>
    <mergeCell ref="D122:G122"/>
    <mergeCell ref="D123:G123"/>
    <mergeCell ref="D112:G112"/>
    <mergeCell ref="D113:G113"/>
    <mergeCell ref="D114:G114"/>
    <mergeCell ref="D115:G115"/>
    <mergeCell ref="D116:G116"/>
    <mergeCell ref="D117:G117"/>
    <mergeCell ref="D106:G106"/>
    <mergeCell ref="D107:G107"/>
    <mergeCell ref="D108:G108"/>
    <mergeCell ref="D109:G109"/>
    <mergeCell ref="D110:G110"/>
    <mergeCell ref="D111:G111"/>
    <mergeCell ref="D100:G100"/>
    <mergeCell ref="D101:G101"/>
    <mergeCell ref="D102:G102"/>
    <mergeCell ref="D103:G103"/>
    <mergeCell ref="D104:G104"/>
    <mergeCell ref="D105:G105"/>
    <mergeCell ref="D94:G94"/>
    <mergeCell ref="D95:G95"/>
    <mergeCell ref="D96:G96"/>
    <mergeCell ref="D97:G97"/>
    <mergeCell ref="D98:G98"/>
    <mergeCell ref="D99:G99"/>
    <mergeCell ref="D88:G88"/>
    <mergeCell ref="D89:G89"/>
    <mergeCell ref="D90:G90"/>
    <mergeCell ref="D91:G91"/>
    <mergeCell ref="D92:G92"/>
    <mergeCell ref="D93:G93"/>
    <mergeCell ref="D82:G82"/>
    <mergeCell ref="D83:G83"/>
    <mergeCell ref="D84:G84"/>
    <mergeCell ref="D85:G85"/>
    <mergeCell ref="D86:G86"/>
    <mergeCell ref="D87:G87"/>
    <mergeCell ref="D76:G76"/>
    <mergeCell ref="D77:G77"/>
    <mergeCell ref="D78:G78"/>
    <mergeCell ref="D79:G79"/>
    <mergeCell ref="D80:G80"/>
    <mergeCell ref="D81:G81"/>
    <mergeCell ref="D70:G70"/>
    <mergeCell ref="D71:G71"/>
    <mergeCell ref="D72:G72"/>
    <mergeCell ref="D73:G73"/>
    <mergeCell ref="D74:G74"/>
    <mergeCell ref="D75:G75"/>
    <mergeCell ref="D64:G64"/>
    <mergeCell ref="D65:G65"/>
    <mergeCell ref="D66:G66"/>
    <mergeCell ref="D67:G67"/>
    <mergeCell ref="D68:G68"/>
    <mergeCell ref="D69:G69"/>
    <mergeCell ref="D58:G58"/>
    <mergeCell ref="D59:G59"/>
    <mergeCell ref="D60:G60"/>
    <mergeCell ref="D61:G61"/>
    <mergeCell ref="D62:G62"/>
    <mergeCell ref="D63:G63"/>
    <mergeCell ref="D52:G52"/>
    <mergeCell ref="D53:G53"/>
    <mergeCell ref="D54:G54"/>
    <mergeCell ref="D55:G55"/>
    <mergeCell ref="D56:G56"/>
    <mergeCell ref="D57:G57"/>
    <mergeCell ref="D46:G46"/>
    <mergeCell ref="D47:G47"/>
    <mergeCell ref="D48:G48"/>
    <mergeCell ref="D49:G49"/>
    <mergeCell ref="D50:G50"/>
    <mergeCell ref="D51:G51"/>
    <mergeCell ref="D40:G40"/>
    <mergeCell ref="D41:G41"/>
    <mergeCell ref="D42:G42"/>
    <mergeCell ref="D43:G43"/>
    <mergeCell ref="D44:G44"/>
    <mergeCell ref="D45:G45"/>
    <mergeCell ref="D34:G34"/>
    <mergeCell ref="D35:G35"/>
    <mergeCell ref="D36:G36"/>
    <mergeCell ref="D37:G37"/>
    <mergeCell ref="D38:G38"/>
    <mergeCell ref="D39:G39"/>
    <mergeCell ref="D28:G28"/>
    <mergeCell ref="D29:G29"/>
    <mergeCell ref="D30:G30"/>
    <mergeCell ref="D31:G31"/>
    <mergeCell ref="D32:G32"/>
    <mergeCell ref="D33:G33"/>
    <mergeCell ref="D22:G22"/>
    <mergeCell ref="D23:G23"/>
    <mergeCell ref="D24:G24"/>
    <mergeCell ref="D25:G25"/>
    <mergeCell ref="D26:G26"/>
    <mergeCell ref="D27:G27"/>
    <mergeCell ref="D16:G16"/>
    <mergeCell ref="D17:G17"/>
    <mergeCell ref="D18:G18"/>
    <mergeCell ref="D19:G19"/>
    <mergeCell ref="D20:G20"/>
    <mergeCell ref="D21:G21"/>
    <mergeCell ref="B2:H2"/>
    <mergeCell ref="D10:G10"/>
    <mergeCell ref="D11:G11"/>
    <mergeCell ref="D12:G12"/>
    <mergeCell ref="D13:G13"/>
    <mergeCell ref="D14:G14"/>
    <mergeCell ref="D15:G15"/>
    <mergeCell ref="D5:G5"/>
    <mergeCell ref="D6:G6"/>
    <mergeCell ref="D7:G7"/>
    <mergeCell ref="D8:G8"/>
    <mergeCell ref="D9:G9"/>
    <mergeCell ref="C3:G3"/>
  </mergeCells>
  <printOptions horizontalCentered="1"/>
  <pageMargins left="0.51181102362204722" right="0.51181102362204722" top="1.1811023622047245" bottom="0.59055118110236227" header="0.31496062992125984" footer="0.31496062992125984"/>
  <pageSetup paperSize="9" scale="60" fitToHeight="0" orientation="portrait" r:id="rId1"/>
  <headerFooter>
    <oddHeader>&amp;L&amp;G</oddHeader>
    <oddFooter>&amp;L&amp;Z&amp;CPágina &amp;P de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8">
    <tabColor rgb="FF7030A0"/>
    <pageSetUpPr fitToPage="1"/>
  </sheetPr>
  <dimension ref="A1:H170"/>
  <sheetViews>
    <sheetView showGridLines="0" zoomScale="115" zoomScaleNormal="115" workbookViewId="0">
      <pane xSplit="2" ySplit="1" topLeftCell="C2" activePane="bottomRight" state="frozen"/>
      <selection activeCell="B6" sqref="B6:F6"/>
      <selection pane="topRight" activeCell="B6" sqref="B6:F6"/>
      <selection pane="bottomLeft" activeCell="B6" sqref="B6:F6"/>
      <selection pane="bottomRight" activeCell="A6" sqref="A6"/>
    </sheetView>
  </sheetViews>
  <sheetFormatPr defaultColWidth="8.88671875" defaultRowHeight="13.8" x14ac:dyDescent="0.3"/>
  <cols>
    <col min="1" max="1" width="32.5546875" style="28" customWidth="1"/>
    <col min="2" max="2" width="22.33203125" style="28" customWidth="1"/>
    <col min="3" max="3" width="21" style="28" customWidth="1"/>
    <col min="4" max="4" width="71.88671875" style="28" customWidth="1"/>
    <col min="5" max="16384" width="8.88671875" style="28"/>
  </cols>
  <sheetData>
    <row r="1" spans="1:4" s="18" customFormat="1" ht="35.25" customHeight="1" x14ac:dyDescent="0.3">
      <c r="A1" s="17" t="s">
        <v>197</v>
      </c>
      <c r="B1" s="17" t="s">
        <v>198</v>
      </c>
      <c r="C1" s="17" t="s">
        <v>199</v>
      </c>
      <c r="D1" s="17" t="s">
        <v>200</v>
      </c>
    </row>
    <row r="2" spans="1:4" s="20" customFormat="1" ht="15" customHeight="1" x14ac:dyDescent="0.3">
      <c r="A2" s="19" t="s">
        <v>201</v>
      </c>
      <c r="B2" s="24" t="s">
        <v>202</v>
      </c>
      <c r="C2" s="24" t="s">
        <v>203</v>
      </c>
      <c r="D2" s="24" t="s">
        <v>204</v>
      </c>
    </row>
    <row r="3" spans="1:4" s="20" customFormat="1" ht="15" customHeight="1" x14ac:dyDescent="0.3">
      <c r="A3" s="19" t="s">
        <v>201</v>
      </c>
      <c r="B3" s="24" t="s">
        <v>202</v>
      </c>
      <c r="C3" s="24" t="s">
        <v>206</v>
      </c>
      <c r="D3" s="24" t="s">
        <v>207</v>
      </c>
    </row>
    <row r="4" spans="1:4" s="20" customFormat="1" ht="15" customHeight="1" x14ac:dyDescent="0.3">
      <c r="A4" s="19" t="s">
        <v>201</v>
      </c>
      <c r="B4" s="24" t="s">
        <v>202</v>
      </c>
      <c r="C4" s="24" t="s">
        <v>208</v>
      </c>
      <c r="D4" s="24" t="s">
        <v>209</v>
      </c>
    </row>
    <row r="5" spans="1:4" s="20" customFormat="1" ht="15" customHeight="1" x14ac:dyDescent="0.3">
      <c r="A5" s="19" t="s">
        <v>201</v>
      </c>
      <c r="B5" s="24" t="s">
        <v>202</v>
      </c>
      <c r="C5" s="24" t="s">
        <v>210</v>
      </c>
      <c r="D5" s="24" t="s">
        <v>211</v>
      </c>
    </row>
    <row r="6" spans="1:4" s="20" customFormat="1" ht="15" customHeight="1" x14ac:dyDescent="0.3">
      <c r="A6" s="19" t="s">
        <v>201</v>
      </c>
      <c r="B6" s="24" t="s">
        <v>202</v>
      </c>
      <c r="C6" s="24" t="s">
        <v>212</v>
      </c>
      <c r="D6" s="24" t="s">
        <v>213</v>
      </c>
    </row>
    <row r="7" spans="1:4" s="20" customFormat="1" ht="15" customHeight="1" x14ac:dyDescent="0.3">
      <c r="A7" s="19" t="s">
        <v>215</v>
      </c>
      <c r="B7" s="24" t="s">
        <v>202</v>
      </c>
      <c r="C7" s="24" t="s">
        <v>216</v>
      </c>
      <c r="D7" s="24" t="s">
        <v>217</v>
      </c>
    </row>
    <row r="8" spans="1:4" s="20" customFormat="1" ht="15" customHeight="1" x14ac:dyDescent="0.3">
      <c r="A8" s="19" t="s">
        <v>215</v>
      </c>
      <c r="B8" s="24" t="s">
        <v>202</v>
      </c>
      <c r="C8" s="24" t="s">
        <v>218</v>
      </c>
      <c r="D8" s="24" t="s">
        <v>219</v>
      </c>
    </row>
    <row r="9" spans="1:4" s="20" customFormat="1" ht="15" customHeight="1" x14ac:dyDescent="0.3">
      <c r="A9" s="19" t="s">
        <v>215</v>
      </c>
      <c r="B9" s="24" t="s">
        <v>202</v>
      </c>
      <c r="C9" s="24" t="s">
        <v>220</v>
      </c>
      <c r="D9" s="24" t="s">
        <v>221</v>
      </c>
    </row>
    <row r="10" spans="1:4" s="20" customFormat="1" ht="15" customHeight="1" x14ac:dyDescent="0.3">
      <c r="A10" s="19" t="s">
        <v>215</v>
      </c>
      <c r="B10" s="24" t="s">
        <v>202</v>
      </c>
      <c r="C10" s="24" t="s">
        <v>226</v>
      </c>
      <c r="D10" s="24" t="s">
        <v>227</v>
      </c>
    </row>
    <row r="11" spans="1:4" s="20" customFormat="1" ht="15" customHeight="1" x14ac:dyDescent="0.3">
      <c r="A11" s="19" t="s">
        <v>215</v>
      </c>
      <c r="B11" s="24" t="s">
        <v>202</v>
      </c>
      <c r="C11" s="24" t="s">
        <v>222</v>
      </c>
      <c r="D11" s="24" t="s">
        <v>223</v>
      </c>
    </row>
    <row r="12" spans="1:4" s="20" customFormat="1" ht="15" customHeight="1" x14ac:dyDescent="0.3">
      <c r="A12" s="19" t="s">
        <v>215</v>
      </c>
      <c r="B12" s="24" t="s">
        <v>202</v>
      </c>
      <c r="C12" s="24" t="s">
        <v>224</v>
      </c>
      <c r="D12" s="24" t="s">
        <v>225</v>
      </c>
    </row>
    <row r="13" spans="1:4" s="20" customFormat="1" ht="15" customHeight="1" x14ac:dyDescent="0.3">
      <c r="A13" s="19" t="s">
        <v>215</v>
      </c>
      <c r="B13" s="24" t="s">
        <v>202</v>
      </c>
      <c r="C13" s="24" t="s">
        <v>228</v>
      </c>
      <c r="D13" s="24" t="s">
        <v>229</v>
      </c>
    </row>
    <row r="14" spans="1:4" s="20" customFormat="1" ht="15" customHeight="1" x14ac:dyDescent="0.3">
      <c r="A14" s="19" t="s">
        <v>230</v>
      </c>
      <c r="B14" s="24" t="s">
        <v>202</v>
      </c>
      <c r="C14" s="24" t="s">
        <v>232</v>
      </c>
      <c r="D14" s="24" t="s">
        <v>233</v>
      </c>
    </row>
    <row r="15" spans="1:4" s="20" customFormat="1" ht="15" customHeight="1" x14ac:dyDescent="0.3">
      <c r="A15" s="19" t="s">
        <v>230</v>
      </c>
      <c r="B15" s="24" t="s">
        <v>202</v>
      </c>
      <c r="C15" s="24" t="s">
        <v>238</v>
      </c>
      <c r="D15" s="24" t="s">
        <v>239</v>
      </c>
    </row>
    <row r="16" spans="1:4" s="20" customFormat="1" ht="15" customHeight="1" x14ac:dyDescent="0.3">
      <c r="A16" s="19" t="s">
        <v>230</v>
      </c>
      <c r="B16" s="24" t="s">
        <v>202</v>
      </c>
      <c r="C16" s="24" t="s">
        <v>234</v>
      </c>
      <c r="D16" s="24" t="s">
        <v>235</v>
      </c>
    </row>
    <row r="17" spans="1:4" s="22" customFormat="1" ht="15" customHeight="1" x14ac:dyDescent="0.3">
      <c r="A17" s="19" t="s">
        <v>230</v>
      </c>
      <c r="B17" s="24" t="s">
        <v>202</v>
      </c>
      <c r="C17" s="24" t="s">
        <v>236</v>
      </c>
      <c r="D17" s="24" t="s">
        <v>237</v>
      </c>
    </row>
    <row r="18" spans="1:4" s="20" customFormat="1" ht="15" customHeight="1" x14ac:dyDescent="0.3">
      <c r="A18" s="19" t="s">
        <v>240</v>
      </c>
      <c r="B18" s="24" t="s">
        <v>202</v>
      </c>
      <c r="C18" s="24" t="s">
        <v>242</v>
      </c>
      <c r="D18" s="24" t="s">
        <v>243</v>
      </c>
    </row>
    <row r="19" spans="1:4" s="20" customFormat="1" ht="15" customHeight="1" x14ac:dyDescent="0.3">
      <c r="A19" s="19" t="s">
        <v>240</v>
      </c>
      <c r="B19" s="24" t="s">
        <v>202</v>
      </c>
      <c r="C19" s="24" t="s">
        <v>248</v>
      </c>
      <c r="D19" s="24" t="s">
        <v>249</v>
      </c>
    </row>
    <row r="20" spans="1:4" s="20" customFormat="1" ht="15" customHeight="1" x14ac:dyDescent="0.3">
      <c r="A20" s="19" t="s">
        <v>240</v>
      </c>
      <c r="B20" s="24" t="s">
        <v>202</v>
      </c>
      <c r="C20" s="24" t="s">
        <v>246</v>
      </c>
      <c r="D20" s="24" t="s">
        <v>247</v>
      </c>
    </row>
    <row r="21" spans="1:4" s="20" customFormat="1" ht="15" customHeight="1" x14ac:dyDescent="0.3">
      <c r="A21" s="19" t="s">
        <v>240</v>
      </c>
      <c r="B21" s="24" t="s">
        <v>202</v>
      </c>
      <c r="C21" s="24" t="s">
        <v>244</v>
      </c>
      <c r="D21" s="24" t="s">
        <v>245</v>
      </c>
    </row>
    <row r="22" spans="1:4" s="20" customFormat="1" ht="15" customHeight="1" x14ac:dyDescent="0.3">
      <c r="A22" s="19" t="s">
        <v>250</v>
      </c>
      <c r="B22" s="24" t="s">
        <v>202</v>
      </c>
      <c r="C22" s="24" t="s">
        <v>252</v>
      </c>
      <c r="D22" s="24" t="s">
        <v>253</v>
      </c>
    </row>
    <row r="23" spans="1:4" s="20" customFormat="1" ht="15" customHeight="1" x14ac:dyDescent="0.3">
      <c r="A23" s="19" t="s">
        <v>250</v>
      </c>
      <c r="B23" s="24" t="s">
        <v>202</v>
      </c>
      <c r="C23" s="24" t="s">
        <v>260</v>
      </c>
      <c r="D23" s="24" t="s">
        <v>261</v>
      </c>
    </row>
    <row r="24" spans="1:4" s="20" customFormat="1" ht="15" customHeight="1" x14ac:dyDescent="0.3">
      <c r="A24" s="19" t="s">
        <v>250</v>
      </c>
      <c r="B24" s="24" t="s">
        <v>202</v>
      </c>
      <c r="C24" s="24" t="s">
        <v>262</v>
      </c>
      <c r="D24" s="24" t="s">
        <v>263</v>
      </c>
    </row>
    <row r="25" spans="1:4" s="20" customFormat="1" ht="15" customHeight="1" x14ac:dyDescent="0.3">
      <c r="A25" s="19" t="s">
        <v>250</v>
      </c>
      <c r="B25" s="24" t="s">
        <v>202</v>
      </c>
      <c r="C25" s="24" t="s">
        <v>254</v>
      </c>
      <c r="D25" s="24" t="s">
        <v>255</v>
      </c>
    </row>
    <row r="26" spans="1:4" s="20" customFormat="1" ht="15" customHeight="1" x14ac:dyDescent="0.3">
      <c r="A26" s="19" t="s">
        <v>250</v>
      </c>
      <c r="B26" s="24" t="s">
        <v>202</v>
      </c>
      <c r="C26" s="24" t="s">
        <v>256</v>
      </c>
      <c r="D26" s="24" t="s">
        <v>257</v>
      </c>
    </row>
    <row r="27" spans="1:4" s="23" customFormat="1" ht="15" customHeight="1" x14ac:dyDescent="0.3">
      <c r="A27" s="19" t="s">
        <v>250</v>
      </c>
      <c r="B27" s="24" t="s">
        <v>202</v>
      </c>
      <c r="C27" s="24" t="s">
        <v>258</v>
      </c>
      <c r="D27" s="24" t="s">
        <v>259</v>
      </c>
    </row>
    <row r="28" spans="1:4" s="20" customFormat="1" ht="15" customHeight="1" x14ac:dyDescent="0.3">
      <c r="A28" s="19" t="s">
        <v>264</v>
      </c>
      <c r="B28" s="24" t="s">
        <v>202</v>
      </c>
      <c r="C28" s="24" t="s">
        <v>266</v>
      </c>
      <c r="D28" s="24" t="s">
        <v>267</v>
      </c>
    </row>
    <row r="29" spans="1:4" s="20" customFormat="1" ht="15" customHeight="1" x14ac:dyDescent="0.3">
      <c r="A29" s="19" t="s">
        <v>264</v>
      </c>
      <c r="B29" s="24" t="s">
        <v>202</v>
      </c>
      <c r="C29" s="24" t="s">
        <v>1052</v>
      </c>
      <c r="D29" s="24" t="s">
        <v>1053</v>
      </c>
    </row>
    <row r="30" spans="1:4" s="20" customFormat="1" ht="15" customHeight="1" x14ac:dyDescent="0.3">
      <c r="A30" s="19" t="s">
        <v>264</v>
      </c>
      <c r="B30" s="24" t="s">
        <v>202</v>
      </c>
      <c r="C30" s="24" t="s">
        <v>1054</v>
      </c>
      <c r="D30" s="24" t="s">
        <v>1055</v>
      </c>
    </row>
    <row r="31" spans="1:4" s="20" customFormat="1" ht="15" customHeight="1" x14ac:dyDescent="0.3">
      <c r="A31" s="19" t="s">
        <v>264</v>
      </c>
      <c r="B31" s="24" t="s">
        <v>202</v>
      </c>
      <c r="C31" s="24" t="s">
        <v>270</v>
      </c>
      <c r="D31" s="24" t="s">
        <v>271</v>
      </c>
    </row>
    <row r="32" spans="1:4" s="20" customFormat="1" ht="15" customHeight="1" x14ac:dyDescent="0.3">
      <c r="A32" s="19" t="s">
        <v>264</v>
      </c>
      <c r="B32" s="24" t="s">
        <v>202</v>
      </c>
      <c r="C32" s="24" t="s">
        <v>268</v>
      </c>
      <c r="D32" s="24" t="s">
        <v>269</v>
      </c>
    </row>
    <row r="33" spans="1:5" s="20" customFormat="1" ht="15" customHeight="1" x14ac:dyDescent="0.3">
      <c r="A33" s="19" t="s">
        <v>273</v>
      </c>
      <c r="B33" s="24" t="s">
        <v>202</v>
      </c>
      <c r="C33" s="24" t="s">
        <v>275</v>
      </c>
      <c r="D33" s="24" t="s">
        <v>276</v>
      </c>
    </row>
    <row r="34" spans="1:5" s="20" customFormat="1" ht="15" customHeight="1" x14ac:dyDescent="0.3">
      <c r="A34" s="19" t="s">
        <v>273</v>
      </c>
      <c r="B34" s="24" t="s">
        <v>202</v>
      </c>
      <c r="C34" s="24" t="s">
        <v>281</v>
      </c>
      <c r="D34" s="24" t="s">
        <v>282</v>
      </c>
    </row>
    <row r="35" spans="1:5" s="20" customFormat="1" ht="15" customHeight="1" x14ac:dyDescent="0.3">
      <c r="A35" s="19" t="s">
        <v>273</v>
      </c>
      <c r="B35" s="24" t="s">
        <v>202</v>
      </c>
      <c r="C35" s="24" t="s">
        <v>277</v>
      </c>
      <c r="D35" s="24" t="s">
        <v>278</v>
      </c>
    </row>
    <row r="36" spans="1:5" s="20" customFormat="1" ht="15" customHeight="1" x14ac:dyDescent="0.3">
      <c r="A36" s="19" t="s">
        <v>273</v>
      </c>
      <c r="B36" s="24" t="s">
        <v>202</v>
      </c>
      <c r="C36" s="24" t="s">
        <v>1056</v>
      </c>
      <c r="D36" s="24" t="s">
        <v>1057</v>
      </c>
    </row>
    <row r="37" spans="1:5" s="20" customFormat="1" ht="15" customHeight="1" x14ac:dyDescent="0.3">
      <c r="A37" s="19" t="s">
        <v>283</v>
      </c>
      <c r="B37" s="24" t="s">
        <v>202</v>
      </c>
      <c r="C37" s="24" t="s">
        <v>285</v>
      </c>
      <c r="D37" s="24" t="s">
        <v>61</v>
      </c>
    </row>
    <row r="38" spans="1:5" s="23" customFormat="1" ht="15" customHeight="1" x14ac:dyDescent="0.3">
      <c r="A38" s="19" t="s">
        <v>283</v>
      </c>
      <c r="B38" s="24" t="s">
        <v>202</v>
      </c>
      <c r="C38" s="24" t="s">
        <v>286</v>
      </c>
      <c r="D38" s="24" t="s">
        <v>287</v>
      </c>
    </row>
    <row r="39" spans="1:5" s="23" customFormat="1" ht="15" customHeight="1" x14ac:dyDescent="0.3">
      <c r="A39" s="19" t="s">
        <v>283</v>
      </c>
      <c r="B39" s="24" t="s">
        <v>202</v>
      </c>
      <c r="C39" s="24" t="s">
        <v>288</v>
      </c>
      <c r="D39" s="24" t="s">
        <v>289</v>
      </c>
    </row>
    <row r="40" spans="1:5" s="23" customFormat="1" ht="15" customHeight="1" x14ac:dyDescent="0.3">
      <c r="A40" s="19" t="s">
        <v>283</v>
      </c>
      <c r="B40" s="24" t="s">
        <v>202</v>
      </c>
      <c r="C40" s="24" t="s">
        <v>290</v>
      </c>
      <c r="D40" s="24" t="s">
        <v>291</v>
      </c>
    </row>
    <row r="41" spans="1:5" s="23" customFormat="1" ht="15" customHeight="1" x14ac:dyDescent="0.3">
      <c r="A41" s="19" t="s">
        <v>283</v>
      </c>
      <c r="B41" s="24" t="s">
        <v>202</v>
      </c>
      <c r="C41" s="24" t="s">
        <v>292</v>
      </c>
      <c r="D41" s="24" t="s">
        <v>293</v>
      </c>
    </row>
    <row r="42" spans="1:5" s="23" customFormat="1" ht="15" customHeight="1" x14ac:dyDescent="0.3">
      <c r="A42" s="19" t="s">
        <v>283</v>
      </c>
      <c r="B42" s="24" t="s">
        <v>202</v>
      </c>
      <c r="C42" s="24" t="s">
        <v>294</v>
      </c>
      <c r="D42" s="24" t="s">
        <v>295</v>
      </c>
      <c r="E42" s="21"/>
    </row>
    <row r="43" spans="1:5" s="20" customFormat="1" ht="15" customHeight="1" x14ac:dyDescent="0.3">
      <c r="A43" s="19" t="s">
        <v>283</v>
      </c>
      <c r="B43" s="24" t="s">
        <v>202</v>
      </c>
      <c r="C43" s="24" t="s">
        <v>299</v>
      </c>
      <c r="D43" s="24" t="s">
        <v>65</v>
      </c>
    </row>
    <row r="44" spans="1:5" s="20" customFormat="1" ht="15" customHeight="1" x14ac:dyDescent="0.3">
      <c r="A44" s="19" t="s">
        <v>283</v>
      </c>
      <c r="B44" s="24" t="s">
        <v>202</v>
      </c>
      <c r="C44" s="24" t="s">
        <v>297</v>
      </c>
      <c r="D44" s="24" t="s">
        <v>63</v>
      </c>
    </row>
    <row r="45" spans="1:5" s="20" customFormat="1" ht="15" customHeight="1" x14ac:dyDescent="0.3">
      <c r="A45" s="19" t="s">
        <v>283</v>
      </c>
      <c r="B45" s="24" t="s">
        <v>202</v>
      </c>
      <c r="C45" s="24" t="s">
        <v>300</v>
      </c>
      <c r="D45" s="24" t="s">
        <v>66</v>
      </c>
    </row>
    <row r="46" spans="1:5" s="20" customFormat="1" ht="15" customHeight="1" x14ac:dyDescent="0.3">
      <c r="A46" s="19" t="s">
        <v>283</v>
      </c>
      <c r="B46" s="24" t="s">
        <v>202</v>
      </c>
      <c r="C46" s="24" t="s">
        <v>298</v>
      </c>
      <c r="D46" s="24" t="s">
        <v>64</v>
      </c>
    </row>
    <row r="47" spans="1:5" s="20" customFormat="1" ht="15" customHeight="1" x14ac:dyDescent="0.3">
      <c r="A47" s="19" t="s">
        <v>283</v>
      </c>
      <c r="B47" s="24" t="s">
        <v>202</v>
      </c>
      <c r="C47" s="24" t="s">
        <v>296</v>
      </c>
      <c r="D47" s="24" t="s">
        <v>62</v>
      </c>
    </row>
    <row r="48" spans="1:5" s="21" customFormat="1" ht="15" customHeight="1" x14ac:dyDescent="0.3">
      <c r="A48" s="19" t="s">
        <v>283</v>
      </c>
      <c r="B48" s="24" t="s">
        <v>205</v>
      </c>
      <c r="C48" s="24" t="s">
        <v>301</v>
      </c>
      <c r="D48" s="24" t="s">
        <v>302</v>
      </c>
    </row>
    <row r="49" spans="1:4" s="21" customFormat="1" ht="15" customHeight="1" x14ac:dyDescent="0.3">
      <c r="A49" s="19" t="s">
        <v>283</v>
      </c>
      <c r="B49" s="24" t="s">
        <v>205</v>
      </c>
      <c r="C49" s="24" t="s">
        <v>303</v>
      </c>
      <c r="D49" s="24" t="s">
        <v>304</v>
      </c>
    </row>
    <row r="50" spans="1:4" s="20" customFormat="1" ht="15" customHeight="1" x14ac:dyDescent="0.3">
      <c r="A50" s="19" t="s">
        <v>305</v>
      </c>
      <c r="B50" s="24" t="s">
        <v>202</v>
      </c>
      <c r="C50" s="24" t="s">
        <v>307</v>
      </c>
      <c r="D50" s="24" t="s">
        <v>67</v>
      </c>
    </row>
    <row r="51" spans="1:4" s="23" customFormat="1" ht="15" customHeight="1" x14ac:dyDescent="0.3">
      <c r="A51" s="19" t="s">
        <v>305</v>
      </c>
      <c r="B51" s="24" t="s">
        <v>202</v>
      </c>
      <c r="C51" s="24" t="s">
        <v>308</v>
      </c>
      <c r="D51" s="24" t="s">
        <v>309</v>
      </c>
    </row>
    <row r="52" spans="1:4" s="23" customFormat="1" ht="15" customHeight="1" x14ac:dyDescent="0.3">
      <c r="A52" s="19" t="s">
        <v>305</v>
      </c>
      <c r="B52" s="24" t="s">
        <v>202</v>
      </c>
      <c r="C52" s="24" t="s">
        <v>310</v>
      </c>
      <c r="D52" s="24" t="s">
        <v>311</v>
      </c>
    </row>
    <row r="53" spans="1:4" s="23" customFormat="1" ht="15" customHeight="1" x14ac:dyDescent="0.3">
      <c r="A53" s="19" t="s">
        <v>305</v>
      </c>
      <c r="B53" s="24" t="s">
        <v>202</v>
      </c>
      <c r="C53" s="24" t="s">
        <v>312</v>
      </c>
      <c r="D53" s="24" t="s">
        <v>313</v>
      </c>
    </row>
    <row r="54" spans="1:4" s="23" customFormat="1" ht="15" customHeight="1" x14ac:dyDescent="0.3">
      <c r="A54" s="19" t="s">
        <v>305</v>
      </c>
      <c r="B54" s="24" t="s">
        <v>202</v>
      </c>
      <c r="C54" s="24" t="s">
        <v>314</v>
      </c>
      <c r="D54" s="24" t="s">
        <v>315</v>
      </c>
    </row>
    <row r="55" spans="1:4" s="20" customFormat="1" ht="15" customHeight="1" x14ac:dyDescent="0.3">
      <c r="A55" s="19" t="s">
        <v>305</v>
      </c>
      <c r="B55" s="24" t="s">
        <v>202</v>
      </c>
      <c r="C55" s="24" t="s">
        <v>319</v>
      </c>
      <c r="D55" s="24" t="s">
        <v>71</v>
      </c>
    </row>
    <row r="56" spans="1:4" s="20" customFormat="1" ht="15" customHeight="1" x14ac:dyDescent="0.3">
      <c r="A56" s="19" t="s">
        <v>305</v>
      </c>
      <c r="B56" s="24" t="s">
        <v>202</v>
      </c>
      <c r="C56" s="24" t="s">
        <v>317</v>
      </c>
      <c r="D56" s="24" t="s">
        <v>69</v>
      </c>
    </row>
    <row r="57" spans="1:4" s="20" customFormat="1" ht="15" customHeight="1" x14ac:dyDescent="0.3">
      <c r="A57" s="19" t="s">
        <v>305</v>
      </c>
      <c r="B57" s="24" t="s">
        <v>202</v>
      </c>
      <c r="C57" s="24" t="s">
        <v>320</v>
      </c>
      <c r="D57" s="24" t="s">
        <v>72</v>
      </c>
    </row>
    <row r="58" spans="1:4" s="20" customFormat="1" ht="15" customHeight="1" x14ac:dyDescent="0.3">
      <c r="A58" s="19" t="s">
        <v>305</v>
      </c>
      <c r="B58" s="24" t="s">
        <v>202</v>
      </c>
      <c r="C58" s="24" t="s">
        <v>318</v>
      </c>
      <c r="D58" s="24" t="s">
        <v>70</v>
      </c>
    </row>
    <row r="59" spans="1:4" s="20" customFormat="1" ht="15" customHeight="1" x14ac:dyDescent="0.3">
      <c r="A59" s="19" t="s">
        <v>305</v>
      </c>
      <c r="B59" s="24" t="s">
        <v>202</v>
      </c>
      <c r="C59" s="24" t="s">
        <v>316</v>
      </c>
      <c r="D59" s="24" t="s">
        <v>68</v>
      </c>
    </row>
    <row r="60" spans="1:4" s="21" customFormat="1" ht="15" customHeight="1" x14ac:dyDescent="0.3">
      <c r="A60" s="19" t="s">
        <v>305</v>
      </c>
      <c r="B60" s="24" t="s">
        <v>205</v>
      </c>
      <c r="C60" s="24" t="s">
        <v>321</v>
      </c>
      <c r="D60" s="24" t="s">
        <v>322</v>
      </c>
    </row>
    <row r="61" spans="1:4" s="21" customFormat="1" ht="15" customHeight="1" x14ac:dyDescent="0.3">
      <c r="A61" s="19" t="s">
        <v>305</v>
      </c>
      <c r="B61" s="24" t="s">
        <v>205</v>
      </c>
      <c r="C61" s="24" t="s">
        <v>323</v>
      </c>
      <c r="D61" s="24" t="s">
        <v>324</v>
      </c>
    </row>
    <row r="62" spans="1:4" s="21" customFormat="1" ht="15" customHeight="1" x14ac:dyDescent="0.3">
      <c r="A62" s="19" t="s">
        <v>305</v>
      </c>
      <c r="B62" s="24" t="s">
        <v>205</v>
      </c>
      <c r="C62" s="24" t="s">
        <v>325</v>
      </c>
      <c r="D62" s="24" t="s">
        <v>326</v>
      </c>
    </row>
    <row r="63" spans="1:4" s="20" customFormat="1" ht="15" customHeight="1" x14ac:dyDescent="0.3">
      <c r="A63" s="19" t="s">
        <v>327</v>
      </c>
      <c r="B63" s="24" t="s">
        <v>202</v>
      </c>
      <c r="C63" s="24" t="s">
        <v>329</v>
      </c>
      <c r="D63" s="24" t="s">
        <v>73</v>
      </c>
    </row>
    <row r="64" spans="1:4" s="23" customFormat="1" ht="15" customHeight="1" x14ac:dyDescent="0.3">
      <c r="A64" s="19" t="s">
        <v>327</v>
      </c>
      <c r="B64" s="24" t="s">
        <v>202</v>
      </c>
      <c r="C64" s="24" t="s">
        <v>330</v>
      </c>
      <c r="D64" s="24" t="s">
        <v>331</v>
      </c>
    </row>
    <row r="65" spans="1:4" s="23" customFormat="1" ht="15" customHeight="1" x14ac:dyDescent="0.3">
      <c r="A65" s="19" t="s">
        <v>327</v>
      </c>
      <c r="B65" s="24" t="s">
        <v>202</v>
      </c>
      <c r="C65" s="24" t="s">
        <v>332</v>
      </c>
      <c r="D65" s="24" t="s">
        <v>333</v>
      </c>
    </row>
    <row r="66" spans="1:4" s="23" customFormat="1" ht="15" customHeight="1" x14ac:dyDescent="0.3">
      <c r="A66" s="19" t="s">
        <v>327</v>
      </c>
      <c r="B66" s="24" t="s">
        <v>202</v>
      </c>
      <c r="C66" s="24" t="s">
        <v>334</v>
      </c>
      <c r="D66" s="24" t="s">
        <v>335</v>
      </c>
    </row>
    <row r="67" spans="1:4" s="23" customFormat="1" ht="15" customHeight="1" x14ac:dyDescent="0.3">
      <c r="A67" s="19" t="s">
        <v>327</v>
      </c>
      <c r="B67" s="24" t="s">
        <v>202</v>
      </c>
      <c r="C67" s="24" t="s">
        <v>336</v>
      </c>
      <c r="D67" s="24" t="s">
        <v>337</v>
      </c>
    </row>
    <row r="68" spans="1:4" s="23" customFormat="1" ht="15" customHeight="1" x14ac:dyDescent="0.3">
      <c r="A68" s="19" t="s">
        <v>201</v>
      </c>
      <c r="B68" s="24" t="s">
        <v>202</v>
      </c>
      <c r="C68" s="24" t="s">
        <v>338</v>
      </c>
      <c r="D68" s="24" t="s">
        <v>339</v>
      </c>
    </row>
    <row r="69" spans="1:4" s="20" customFormat="1" ht="15" customHeight="1" x14ac:dyDescent="0.3">
      <c r="A69" s="19" t="s">
        <v>327</v>
      </c>
      <c r="B69" s="24" t="s">
        <v>202</v>
      </c>
      <c r="C69" s="24" t="s">
        <v>343</v>
      </c>
      <c r="D69" s="24" t="s">
        <v>77</v>
      </c>
    </row>
    <row r="70" spans="1:4" s="20" customFormat="1" ht="15" customHeight="1" x14ac:dyDescent="0.3">
      <c r="A70" s="19" t="s">
        <v>327</v>
      </c>
      <c r="B70" s="24" t="s">
        <v>202</v>
      </c>
      <c r="C70" s="24" t="s">
        <v>344</v>
      </c>
      <c r="D70" s="24" t="s">
        <v>78</v>
      </c>
    </row>
    <row r="71" spans="1:4" s="20" customFormat="1" ht="15" customHeight="1" x14ac:dyDescent="0.3">
      <c r="A71" s="19" t="s">
        <v>327</v>
      </c>
      <c r="B71" s="24" t="s">
        <v>202</v>
      </c>
      <c r="C71" s="24" t="s">
        <v>341</v>
      </c>
      <c r="D71" s="24" t="s">
        <v>75</v>
      </c>
    </row>
    <row r="72" spans="1:4" s="20" customFormat="1" ht="15" customHeight="1" x14ac:dyDescent="0.3">
      <c r="A72" s="19" t="s">
        <v>327</v>
      </c>
      <c r="B72" s="24" t="s">
        <v>202</v>
      </c>
      <c r="C72" s="24" t="s">
        <v>342</v>
      </c>
      <c r="D72" s="24" t="s">
        <v>76</v>
      </c>
    </row>
    <row r="73" spans="1:4" s="20" customFormat="1" ht="15" customHeight="1" x14ac:dyDescent="0.3">
      <c r="A73" s="19" t="s">
        <v>327</v>
      </c>
      <c r="B73" s="24" t="s">
        <v>202</v>
      </c>
      <c r="C73" s="24" t="s">
        <v>340</v>
      </c>
      <c r="D73" s="24" t="s">
        <v>74</v>
      </c>
    </row>
    <row r="74" spans="1:4" s="21" customFormat="1" ht="15" customHeight="1" x14ac:dyDescent="0.3">
      <c r="A74" s="19" t="s">
        <v>327</v>
      </c>
      <c r="B74" s="24" t="s">
        <v>205</v>
      </c>
      <c r="C74" s="24" t="s">
        <v>345</v>
      </c>
      <c r="D74" s="24" t="s">
        <v>346</v>
      </c>
    </row>
    <row r="75" spans="1:4" s="20" customFormat="1" ht="15" customHeight="1" x14ac:dyDescent="0.3">
      <c r="A75" s="19" t="s">
        <v>347</v>
      </c>
      <c r="B75" s="24" t="s">
        <v>202</v>
      </c>
      <c r="C75" s="24" t="s">
        <v>349</v>
      </c>
      <c r="D75" s="24" t="s">
        <v>79</v>
      </c>
    </row>
    <row r="76" spans="1:4" s="23" customFormat="1" ht="15" customHeight="1" x14ac:dyDescent="0.3">
      <c r="A76" s="19" t="s">
        <v>347</v>
      </c>
      <c r="B76" s="24" t="s">
        <v>202</v>
      </c>
      <c r="C76" s="24" t="s">
        <v>350</v>
      </c>
      <c r="D76" s="24" t="s">
        <v>351</v>
      </c>
    </row>
    <row r="77" spans="1:4" s="23" customFormat="1" ht="15" customHeight="1" x14ac:dyDescent="0.3">
      <c r="A77" s="19" t="s">
        <v>347</v>
      </c>
      <c r="B77" s="24" t="s">
        <v>202</v>
      </c>
      <c r="C77" s="24" t="s">
        <v>352</v>
      </c>
      <c r="D77" s="24" t="s">
        <v>353</v>
      </c>
    </row>
    <row r="78" spans="1:4" s="23" customFormat="1" ht="15" customHeight="1" x14ac:dyDescent="0.3">
      <c r="A78" s="19" t="s">
        <v>347</v>
      </c>
      <c r="B78" s="24" t="s">
        <v>202</v>
      </c>
      <c r="C78" s="24" t="s">
        <v>354</v>
      </c>
      <c r="D78" s="24" t="s">
        <v>355</v>
      </c>
    </row>
    <row r="79" spans="1:4" s="23" customFormat="1" ht="15" customHeight="1" x14ac:dyDescent="0.3">
      <c r="A79" s="19" t="s">
        <v>347</v>
      </c>
      <c r="B79" s="24" t="s">
        <v>202</v>
      </c>
      <c r="C79" s="24" t="s">
        <v>356</v>
      </c>
      <c r="D79" s="24" t="s">
        <v>357</v>
      </c>
    </row>
    <row r="80" spans="1:4" s="20" customFormat="1" ht="15" customHeight="1" x14ac:dyDescent="0.3">
      <c r="A80" s="19" t="s">
        <v>347</v>
      </c>
      <c r="B80" s="24" t="s">
        <v>202</v>
      </c>
      <c r="C80" s="24" t="s">
        <v>361</v>
      </c>
      <c r="D80" s="24" t="s">
        <v>83</v>
      </c>
    </row>
    <row r="81" spans="1:4" s="20" customFormat="1" ht="15" customHeight="1" x14ac:dyDescent="0.3">
      <c r="A81" s="19" t="s">
        <v>347</v>
      </c>
      <c r="B81" s="24" t="s">
        <v>202</v>
      </c>
      <c r="C81" s="24" t="s">
        <v>359</v>
      </c>
      <c r="D81" s="24" t="s">
        <v>81</v>
      </c>
    </row>
    <row r="82" spans="1:4" s="20" customFormat="1" ht="15" customHeight="1" x14ac:dyDescent="0.3">
      <c r="A82" s="19" t="s">
        <v>347</v>
      </c>
      <c r="B82" s="24" t="s">
        <v>202</v>
      </c>
      <c r="C82" s="24" t="s">
        <v>362</v>
      </c>
      <c r="D82" s="24" t="s">
        <v>84</v>
      </c>
    </row>
    <row r="83" spans="1:4" s="20" customFormat="1" ht="15" customHeight="1" x14ac:dyDescent="0.3">
      <c r="A83" s="19" t="s">
        <v>347</v>
      </c>
      <c r="B83" s="24" t="s">
        <v>202</v>
      </c>
      <c r="C83" s="24" t="s">
        <v>360</v>
      </c>
      <c r="D83" s="24" t="s">
        <v>82</v>
      </c>
    </row>
    <row r="84" spans="1:4" s="20" customFormat="1" ht="15" customHeight="1" x14ac:dyDescent="0.3">
      <c r="A84" s="19" t="s">
        <v>347</v>
      </c>
      <c r="B84" s="24" t="s">
        <v>202</v>
      </c>
      <c r="C84" s="24" t="s">
        <v>358</v>
      </c>
      <c r="D84" s="24" t="s">
        <v>80</v>
      </c>
    </row>
    <row r="85" spans="1:4" s="21" customFormat="1" ht="15" customHeight="1" x14ac:dyDescent="0.3">
      <c r="A85" s="19" t="s">
        <v>347</v>
      </c>
      <c r="B85" s="24" t="s">
        <v>205</v>
      </c>
      <c r="C85" s="24" t="s">
        <v>363</v>
      </c>
      <c r="D85" s="24" t="s">
        <v>364</v>
      </c>
    </row>
    <row r="86" spans="1:4" s="21" customFormat="1" ht="15" customHeight="1" x14ac:dyDescent="0.3">
      <c r="A86" s="19" t="s">
        <v>347</v>
      </c>
      <c r="B86" s="24" t="s">
        <v>205</v>
      </c>
      <c r="C86" s="24" t="s">
        <v>365</v>
      </c>
      <c r="D86" s="24" t="s">
        <v>366</v>
      </c>
    </row>
    <row r="87" spans="1:4" s="20" customFormat="1" ht="15" customHeight="1" x14ac:dyDescent="0.3">
      <c r="A87" s="19" t="s">
        <v>367</v>
      </c>
      <c r="B87" s="24" t="s">
        <v>202</v>
      </c>
      <c r="C87" s="24" t="s">
        <v>369</v>
      </c>
      <c r="D87" s="24" t="s">
        <v>85</v>
      </c>
    </row>
    <row r="88" spans="1:4" s="23" customFormat="1" ht="15" customHeight="1" x14ac:dyDescent="0.3">
      <c r="A88" s="19" t="s">
        <v>367</v>
      </c>
      <c r="B88" s="24" t="s">
        <v>202</v>
      </c>
      <c r="C88" s="24" t="s">
        <v>370</v>
      </c>
      <c r="D88" s="24" t="s">
        <v>371</v>
      </c>
    </row>
    <row r="89" spans="1:4" s="23" customFormat="1" ht="15" customHeight="1" x14ac:dyDescent="0.3">
      <c r="A89" s="19" t="s">
        <v>367</v>
      </c>
      <c r="B89" s="24" t="s">
        <v>202</v>
      </c>
      <c r="C89" s="24" t="s">
        <v>372</v>
      </c>
      <c r="D89" s="24" t="s">
        <v>373</v>
      </c>
    </row>
    <row r="90" spans="1:4" s="23" customFormat="1" ht="15" customHeight="1" x14ac:dyDescent="0.3">
      <c r="A90" s="19" t="s">
        <v>367</v>
      </c>
      <c r="B90" s="24" t="s">
        <v>202</v>
      </c>
      <c r="C90" s="24" t="s">
        <v>374</v>
      </c>
      <c r="D90" s="24" t="s">
        <v>375</v>
      </c>
    </row>
    <row r="91" spans="1:4" s="23" customFormat="1" ht="15" customHeight="1" x14ac:dyDescent="0.3">
      <c r="A91" s="19" t="s">
        <v>367</v>
      </c>
      <c r="B91" s="24" t="s">
        <v>202</v>
      </c>
      <c r="C91" s="24" t="s">
        <v>376</v>
      </c>
      <c r="D91" s="24" t="s">
        <v>377</v>
      </c>
    </row>
    <row r="92" spans="1:4" s="20" customFormat="1" ht="15" customHeight="1" x14ac:dyDescent="0.3">
      <c r="A92" s="19" t="s">
        <v>367</v>
      </c>
      <c r="B92" s="24" t="s">
        <v>202</v>
      </c>
      <c r="C92" s="24" t="s">
        <v>381</v>
      </c>
      <c r="D92" s="24" t="s">
        <v>89</v>
      </c>
    </row>
    <row r="93" spans="1:4" s="20" customFormat="1" ht="15" customHeight="1" x14ac:dyDescent="0.3">
      <c r="A93" s="19" t="s">
        <v>367</v>
      </c>
      <c r="B93" s="24" t="s">
        <v>202</v>
      </c>
      <c r="C93" s="24" t="s">
        <v>379</v>
      </c>
      <c r="D93" s="24" t="s">
        <v>87</v>
      </c>
    </row>
    <row r="94" spans="1:4" s="20" customFormat="1" ht="15" customHeight="1" x14ac:dyDescent="0.3">
      <c r="A94" s="19" t="s">
        <v>367</v>
      </c>
      <c r="B94" s="24" t="s">
        <v>202</v>
      </c>
      <c r="C94" s="24" t="s">
        <v>382</v>
      </c>
      <c r="D94" s="24" t="s">
        <v>90</v>
      </c>
    </row>
    <row r="95" spans="1:4" s="20" customFormat="1" ht="15" customHeight="1" x14ac:dyDescent="0.3">
      <c r="A95" s="19" t="s">
        <v>367</v>
      </c>
      <c r="B95" s="24" t="s">
        <v>202</v>
      </c>
      <c r="C95" s="24" t="s">
        <v>380</v>
      </c>
      <c r="D95" s="24" t="s">
        <v>88</v>
      </c>
    </row>
    <row r="96" spans="1:4" s="20" customFormat="1" ht="15" customHeight="1" x14ac:dyDescent="0.3">
      <c r="A96" s="19" t="s">
        <v>367</v>
      </c>
      <c r="B96" s="24" t="s">
        <v>202</v>
      </c>
      <c r="C96" s="24" t="s">
        <v>378</v>
      </c>
      <c r="D96" s="24" t="s">
        <v>86</v>
      </c>
    </row>
    <row r="97" spans="1:5" s="21" customFormat="1" ht="15" customHeight="1" x14ac:dyDescent="0.3">
      <c r="A97" s="19" t="s">
        <v>367</v>
      </c>
      <c r="B97" s="24" t="s">
        <v>205</v>
      </c>
      <c r="C97" s="24" t="s">
        <v>1058</v>
      </c>
      <c r="D97" s="24" t="s">
        <v>1059</v>
      </c>
    </row>
    <row r="98" spans="1:5" s="21" customFormat="1" ht="15" customHeight="1" x14ac:dyDescent="0.3">
      <c r="A98" s="19" t="s">
        <v>367</v>
      </c>
      <c r="B98" s="24" t="s">
        <v>205</v>
      </c>
      <c r="C98" s="24" t="s">
        <v>383</v>
      </c>
      <c r="D98" s="24" t="s">
        <v>384</v>
      </c>
    </row>
    <row r="99" spans="1:5" s="20" customFormat="1" ht="15" customHeight="1" x14ac:dyDescent="0.3">
      <c r="A99" s="19" t="s">
        <v>385</v>
      </c>
      <c r="B99" s="24" t="s">
        <v>202</v>
      </c>
      <c r="C99" s="24" t="s">
        <v>387</v>
      </c>
      <c r="D99" s="24" t="s">
        <v>91</v>
      </c>
    </row>
    <row r="100" spans="1:5" s="23" customFormat="1" ht="15" customHeight="1" x14ac:dyDescent="0.3">
      <c r="A100" s="19" t="s">
        <v>385</v>
      </c>
      <c r="B100" s="24" t="s">
        <v>202</v>
      </c>
      <c r="C100" s="24" t="s">
        <v>388</v>
      </c>
      <c r="D100" s="24" t="s">
        <v>389</v>
      </c>
    </row>
    <row r="101" spans="1:5" s="23" customFormat="1" ht="15" customHeight="1" x14ac:dyDescent="0.3">
      <c r="A101" s="19" t="s">
        <v>385</v>
      </c>
      <c r="B101" s="24" t="s">
        <v>202</v>
      </c>
      <c r="C101" s="24" t="s">
        <v>390</v>
      </c>
      <c r="D101" s="24" t="s">
        <v>391</v>
      </c>
    </row>
    <row r="102" spans="1:5" s="23" customFormat="1" ht="15" customHeight="1" x14ac:dyDescent="0.3">
      <c r="A102" s="19" t="s">
        <v>385</v>
      </c>
      <c r="B102" s="24" t="s">
        <v>202</v>
      </c>
      <c r="C102" s="24" t="s">
        <v>392</v>
      </c>
      <c r="D102" s="24" t="s">
        <v>393</v>
      </c>
    </row>
    <row r="103" spans="1:5" s="23" customFormat="1" ht="15" customHeight="1" x14ac:dyDescent="0.3">
      <c r="A103" s="19" t="s">
        <v>385</v>
      </c>
      <c r="B103" s="24" t="s">
        <v>202</v>
      </c>
      <c r="C103" s="24" t="s">
        <v>394</v>
      </c>
      <c r="D103" s="24" t="s">
        <v>395</v>
      </c>
    </row>
    <row r="104" spans="1:5" s="23" customFormat="1" ht="15" customHeight="1" x14ac:dyDescent="0.3">
      <c r="A104" s="25" t="s">
        <v>385</v>
      </c>
      <c r="B104" s="26" t="s">
        <v>202</v>
      </c>
      <c r="C104" s="26" t="s">
        <v>396</v>
      </c>
      <c r="D104" s="26" t="s">
        <v>397</v>
      </c>
      <c r="E104" s="27"/>
    </row>
    <row r="105" spans="1:5" s="23" customFormat="1" ht="15" customHeight="1" x14ac:dyDescent="0.3">
      <c r="A105" s="25" t="s">
        <v>385</v>
      </c>
      <c r="B105" s="24" t="s">
        <v>205</v>
      </c>
      <c r="C105" s="24" t="s">
        <v>398</v>
      </c>
      <c r="D105" s="24" t="s">
        <v>399</v>
      </c>
      <c r="E105" s="27"/>
    </row>
    <row r="106" spans="1:5" s="20" customFormat="1" ht="15" customHeight="1" x14ac:dyDescent="0.3">
      <c r="A106" s="19" t="s">
        <v>385</v>
      </c>
      <c r="B106" s="24" t="s">
        <v>202</v>
      </c>
      <c r="C106" s="24" t="s">
        <v>403</v>
      </c>
      <c r="D106" s="24" t="s">
        <v>95</v>
      </c>
    </row>
    <row r="107" spans="1:5" s="20" customFormat="1" ht="15" customHeight="1" x14ac:dyDescent="0.3">
      <c r="A107" s="19" t="s">
        <v>385</v>
      </c>
      <c r="B107" s="24" t="s">
        <v>202</v>
      </c>
      <c r="C107" s="24" t="s">
        <v>401</v>
      </c>
      <c r="D107" s="24" t="s">
        <v>93</v>
      </c>
    </row>
    <row r="108" spans="1:5" s="20" customFormat="1" ht="15" customHeight="1" x14ac:dyDescent="0.3">
      <c r="A108" s="19" t="s">
        <v>385</v>
      </c>
      <c r="B108" s="24" t="s">
        <v>202</v>
      </c>
      <c r="C108" s="24" t="s">
        <v>404</v>
      </c>
      <c r="D108" s="24" t="s">
        <v>96</v>
      </c>
    </row>
    <row r="109" spans="1:5" s="20" customFormat="1" ht="15" customHeight="1" x14ac:dyDescent="0.3">
      <c r="A109" s="19" t="s">
        <v>385</v>
      </c>
      <c r="B109" s="24" t="s">
        <v>202</v>
      </c>
      <c r="C109" s="24" t="s">
        <v>402</v>
      </c>
      <c r="D109" s="24" t="s">
        <v>94</v>
      </c>
    </row>
    <row r="110" spans="1:5" s="20" customFormat="1" ht="15" customHeight="1" x14ac:dyDescent="0.3">
      <c r="A110" s="19" t="s">
        <v>385</v>
      </c>
      <c r="B110" s="24" t="s">
        <v>202</v>
      </c>
      <c r="C110" s="24" t="s">
        <v>400</v>
      </c>
      <c r="D110" s="24" t="s">
        <v>92</v>
      </c>
    </row>
    <row r="111" spans="1:5" s="20" customFormat="1" ht="15" customHeight="1" x14ac:dyDescent="0.3">
      <c r="A111" s="19" t="s">
        <v>405</v>
      </c>
      <c r="B111" s="24" t="s">
        <v>202</v>
      </c>
      <c r="C111" s="24" t="s">
        <v>407</v>
      </c>
      <c r="D111" s="24" t="s">
        <v>97</v>
      </c>
    </row>
    <row r="112" spans="1:5" s="23" customFormat="1" ht="15" customHeight="1" x14ac:dyDescent="0.3">
      <c r="A112" s="19" t="s">
        <v>405</v>
      </c>
      <c r="B112" s="24" t="s">
        <v>202</v>
      </c>
      <c r="C112" s="24" t="s">
        <v>408</v>
      </c>
      <c r="D112" s="24" t="s">
        <v>409</v>
      </c>
    </row>
    <row r="113" spans="1:4" s="23" customFormat="1" ht="15" customHeight="1" x14ac:dyDescent="0.3">
      <c r="A113" s="19" t="s">
        <v>405</v>
      </c>
      <c r="B113" s="24" t="s">
        <v>202</v>
      </c>
      <c r="C113" s="24" t="s">
        <v>410</v>
      </c>
      <c r="D113" s="24" t="s">
        <v>411</v>
      </c>
    </row>
    <row r="114" spans="1:4" s="23" customFormat="1" ht="15" customHeight="1" x14ac:dyDescent="0.3">
      <c r="A114" s="19" t="s">
        <v>405</v>
      </c>
      <c r="B114" s="24" t="s">
        <v>202</v>
      </c>
      <c r="C114" s="24" t="s">
        <v>412</v>
      </c>
      <c r="D114" s="24" t="s">
        <v>413</v>
      </c>
    </row>
    <row r="115" spans="1:4" s="23" customFormat="1" ht="15" customHeight="1" x14ac:dyDescent="0.3">
      <c r="A115" s="19" t="s">
        <v>405</v>
      </c>
      <c r="B115" s="24" t="s">
        <v>202</v>
      </c>
      <c r="C115" s="24" t="s">
        <v>414</v>
      </c>
      <c r="D115" s="24" t="s">
        <v>415</v>
      </c>
    </row>
    <row r="116" spans="1:4" s="20" customFormat="1" ht="15" customHeight="1" x14ac:dyDescent="0.3">
      <c r="A116" s="19" t="s">
        <v>405</v>
      </c>
      <c r="B116" s="24" t="s">
        <v>202</v>
      </c>
      <c r="C116" s="24" t="s">
        <v>419</v>
      </c>
      <c r="D116" s="24" t="s">
        <v>101</v>
      </c>
    </row>
    <row r="117" spans="1:4" s="20" customFormat="1" ht="15" customHeight="1" x14ac:dyDescent="0.3">
      <c r="A117" s="19" t="s">
        <v>405</v>
      </c>
      <c r="B117" s="24" t="s">
        <v>202</v>
      </c>
      <c r="C117" s="24" t="s">
        <v>417</v>
      </c>
      <c r="D117" s="24" t="s">
        <v>99</v>
      </c>
    </row>
    <row r="118" spans="1:4" s="20" customFormat="1" ht="15" customHeight="1" x14ac:dyDescent="0.3">
      <c r="A118" s="19" t="s">
        <v>405</v>
      </c>
      <c r="B118" s="24" t="s">
        <v>202</v>
      </c>
      <c r="C118" s="24" t="s">
        <v>420</v>
      </c>
      <c r="D118" s="24" t="s">
        <v>102</v>
      </c>
    </row>
    <row r="119" spans="1:4" s="20" customFormat="1" ht="15" customHeight="1" x14ac:dyDescent="0.3">
      <c r="A119" s="19" t="s">
        <v>405</v>
      </c>
      <c r="B119" s="24" t="s">
        <v>202</v>
      </c>
      <c r="C119" s="24" t="s">
        <v>418</v>
      </c>
      <c r="D119" s="24" t="s">
        <v>100</v>
      </c>
    </row>
    <row r="120" spans="1:4" s="20" customFormat="1" ht="15" customHeight="1" x14ac:dyDescent="0.3">
      <c r="A120" s="19" t="s">
        <v>405</v>
      </c>
      <c r="B120" s="24" t="s">
        <v>202</v>
      </c>
      <c r="C120" s="24" t="s">
        <v>416</v>
      </c>
      <c r="D120" s="24" t="s">
        <v>98</v>
      </c>
    </row>
    <row r="121" spans="1:4" s="21" customFormat="1" ht="15" customHeight="1" x14ac:dyDescent="0.3">
      <c r="A121" s="19" t="s">
        <v>405</v>
      </c>
      <c r="B121" s="24" t="s">
        <v>205</v>
      </c>
      <c r="C121" s="24" t="s">
        <v>421</v>
      </c>
      <c r="D121" s="24" t="s">
        <v>422</v>
      </c>
    </row>
    <row r="122" spans="1:4" s="21" customFormat="1" ht="15" customHeight="1" x14ac:dyDescent="0.3">
      <c r="A122" s="19" t="s">
        <v>405</v>
      </c>
      <c r="B122" s="24" t="s">
        <v>205</v>
      </c>
      <c r="C122" s="24" t="s">
        <v>423</v>
      </c>
      <c r="D122" s="24" t="s">
        <v>424</v>
      </c>
    </row>
    <row r="123" spans="1:4" s="20" customFormat="1" ht="15" customHeight="1" x14ac:dyDescent="0.3">
      <c r="A123" s="19" t="s">
        <v>425</v>
      </c>
      <c r="B123" s="24" t="s">
        <v>202</v>
      </c>
      <c r="C123" s="24" t="s">
        <v>427</v>
      </c>
      <c r="D123" s="24" t="s">
        <v>103</v>
      </c>
    </row>
    <row r="124" spans="1:4" s="23" customFormat="1" ht="15" customHeight="1" x14ac:dyDescent="0.3">
      <c r="A124" s="19" t="s">
        <v>425</v>
      </c>
      <c r="B124" s="24" t="s">
        <v>202</v>
      </c>
      <c r="C124" s="24" t="s">
        <v>428</v>
      </c>
      <c r="D124" s="24" t="s">
        <v>429</v>
      </c>
    </row>
    <row r="125" spans="1:4" s="23" customFormat="1" ht="15" customHeight="1" x14ac:dyDescent="0.3">
      <c r="A125" s="19" t="s">
        <v>425</v>
      </c>
      <c r="B125" s="24" t="s">
        <v>202</v>
      </c>
      <c r="C125" s="24" t="s">
        <v>430</v>
      </c>
      <c r="D125" s="24" t="s">
        <v>431</v>
      </c>
    </row>
    <row r="126" spans="1:4" s="23" customFormat="1" ht="15" customHeight="1" x14ac:dyDescent="0.3">
      <c r="A126" s="19" t="s">
        <v>425</v>
      </c>
      <c r="B126" s="24" t="s">
        <v>202</v>
      </c>
      <c r="C126" s="24" t="s">
        <v>432</v>
      </c>
      <c r="D126" s="24" t="s">
        <v>433</v>
      </c>
    </row>
    <row r="127" spans="1:4" s="23" customFormat="1" ht="15" customHeight="1" x14ac:dyDescent="0.3">
      <c r="A127" s="19" t="s">
        <v>425</v>
      </c>
      <c r="B127" s="24" t="s">
        <v>202</v>
      </c>
      <c r="C127" s="24" t="s">
        <v>434</v>
      </c>
      <c r="D127" s="24" t="s">
        <v>435</v>
      </c>
    </row>
    <row r="128" spans="1:4" s="20" customFormat="1" ht="15" customHeight="1" x14ac:dyDescent="0.3">
      <c r="A128" s="19" t="s">
        <v>425</v>
      </c>
      <c r="B128" s="24" t="s">
        <v>202</v>
      </c>
      <c r="C128" s="24" t="s">
        <v>439</v>
      </c>
      <c r="D128" s="24" t="s">
        <v>107</v>
      </c>
    </row>
    <row r="129" spans="1:8" s="20" customFormat="1" ht="15" customHeight="1" x14ac:dyDescent="0.3">
      <c r="A129" s="19" t="s">
        <v>425</v>
      </c>
      <c r="B129" s="24" t="s">
        <v>202</v>
      </c>
      <c r="C129" s="24" t="s">
        <v>437</v>
      </c>
      <c r="D129" s="24" t="s">
        <v>105</v>
      </c>
    </row>
    <row r="130" spans="1:8" s="20" customFormat="1" ht="15" customHeight="1" x14ac:dyDescent="0.3">
      <c r="A130" s="19" t="s">
        <v>425</v>
      </c>
      <c r="B130" s="24" t="s">
        <v>202</v>
      </c>
      <c r="C130" s="24" t="s">
        <v>440</v>
      </c>
      <c r="D130" s="24" t="s">
        <v>108</v>
      </c>
    </row>
    <row r="131" spans="1:8" s="20" customFormat="1" ht="15" customHeight="1" x14ac:dyDescent="0.3">
      <c r="A131" s="19" t="s">
        <v>425</v>
      </c>
      <c r="B131" s="24" t="s">
        <v>202</v>
      </c>
      <c r="C131" s="24" t="s">
        <v>438</v>
      </c>
      <c r="D131" s="24" t="s">
        <v>106</v>
      </c>
    </row>
    <row r="132" spans="1:8" s="20" customFormat="1" ht="15" customHeight="1" x14ac:dyDescent="0.3">
      <c r="A132" s="19" t="s">
        <v>425</v>
      </c>
      <c r="B132" s="24" t="s">
        <v>202</v>
      </c>
      <c r="C132" s="24" t="s">
        <v>436</v>
      </c>
      <c r="D132" s="24" t="s">
        <v>104</v>
      </c>
    </row>
    <row r="133" spans="1:8" s="21" customFormat="1" ht="15" customHeight="1" x14ac:dyDescent="0.3">
      <c r="A133" s="19" t="s">
        <v>425</v>
      </c>
      <c r="B133" s="24" t="s">
        <v>205</v>
      </c>
      <c r="C133" s="24" t="s">
        <v>441</v>
      </c>
      <c r="D133" s="24" t="s">
        <v>442</v>
      </c>
    </row>
    <row r="134" spans="1:8" s="21" customFormat="1" ht="15" customHeight="1" x14ac:dyDescent="0.3">
      <c r="A134" s="19" t="s">
        <v>425</v>
      </c>
      <c r="B134" s="24" t="s">
        <v>205</v>
      </c>
      <c r="C134" s="24" t="s">
        <v>443</v>
      </c>
      <c r="D134" s="24" t="s">
        <v>444</v>
      </c>
    </row>
    <row r="135" spans="1:8" ht="15" customHeight="1" x14ac:dyDescent="0.3">
      <c r="A135" s="19" t="s">
        <v>445</v>
      </c>
      <c r="B135" s="24" t="s">
        <v>202</v>
      </c>
      <c r="C135" s="24" t="s">
        <v>447</v>
      </c>
      <c r="D135" s="24" t="s">
        <v>109</v>
      </c>
      <c r="E135" s="20"/>
      <c r="F135" s="20"/>
      <c r="G135" s="20"/>
      <c r="H135" s="20"/>
    </row>
    <row r="136" spans="1:8" ht="15" customHeight="1" x14ac:dyDescent="0.3">
      <c r="A136" s="19" t="s">
        <v>445</v>
      </c>
      <c r="B136" s="24" t="s">
        <v>202</v>
      </c>
      <c r="C136" s="24" t="s">
        <v>448</v>
      </c>
      <c r="D136" s="24" t="s">
        <v>449</v>
      </c>
      <c r="E136" s="23"/>
      <c r="F136" s="23"/>
      <c r="G136" s="23"/>
      <c r="H136" s="23"/>
    </row>
    <row r="137" spans="1:8" ht="15" customHeight="1" x14ac:dyDescent="0.3">
      <c r="A137" s="19" t="s">
        <v>445</v>
      </c>
      <c r="B137" s="24" t="s">
        <v>202</v>
      </c>
      <c r="C137" s="24" t="s">
        <v>450</v>
      </c>
      <c r="D137" s="24" t="s">
        <v>451</v>
      </c>
      <c r="E137" s="23"/>
      <c r="F137" s="23"/>
      <c r="G137" s="23"/>
      <c r="H137" s="23"/>
    </row>
    <row r="138" spans="1:8" ht="15" customHeight="1" x14ac:dyDescent="0.3">
      <c r="A138" s="19" t="s">
        <v>445</v>
      </c>
      <c r="B138" s="24" t="s">
        <v>202</v>
      </c>
      <c r="C138" s="24" t="s">
        <v>452</v>
      </c>
      <c r="D138" s="24" t="s">
        <v>453</v>
      </c>
      <c r="E138" s="23"/>
      <c r="F138" s="23"/>
      <c r="G138" s="23"/>
      <c r="H138" s="23"/>
    </row>
    <row r="139" spans="1:8" ht="15" customHeight="1" x14ac:dyDescent="0.3">
      <c r="A139" s="19" t="s">
        <v>445</v>
      </c>
      <c r="B139" s="24" t="s">
        <v>202</v>
      </c>
      <c r="C139" s="24" t="s">
        <v>454</v>
      </c>
      <c r="D139" s="24" t="s">
        <v>110</v>
      </c>
      <c r="E139" s="20"/>
      <c r="F139" s="20"/>
      <c r="G139" s="20"/>
      <c r="H139" s="20"/>
    </row>
    <row r="140" spans="1:8" ht="15" customHeight="1" x14ac:dyDescent="0.3">
      <c r="A140" s="19" t="s">
        <v>445</v>
      </c>
      <c r="B140" s="24" t="s">
        <v>202</v>
      </c>
      <c r="C140" s="24" t="s">
        <v>455</v>
      </c>
      <c r="D140" s="24" t="s">
        <v>111</v>
      </c>
      <c r="E140" s="20"/>
      <c r="F140" s="20"/>
      <c r="G140" s="20"/>
      <c r="H140" s="20"/>
    </row>
    <row r="141" spans="1:8" ht="15" customHeight="1" x14ac:dyDescent="0.3">
      <c r="A141" s="19" t="s">
        <v>456</v>
      </c>
      <c r="B141" s="24" t="s">
        <v>202</v>
      </c>
      <c r="C141" s="24" t="s">
        <v>458</v>
      </c>
      <c r="D141" s="24" t="s">
        <v>112</v>
      </c>
      <c r="E141" s="20"/>
      <c r="F141" s="20"/>
      <c r="G141" s="20"/>
      <c r="H141" s="20"/>
    </row>
    <row r="142" spans="1:8" ht="15" customHeight="1" x14ac:dyDescent="0.3">
      <c r="A142" s="19" t="s">
        <v>456</v>
      </c>
      <c r="B142" s="24" t="s">
        <v>202</v>
      </c>
      <c r="C142" s="24" t="s">
        <v>459</v>
      </c>
      <c r="D142" s="24" t="s">
        <v>460</v>
      </c>
      <c r="E142" s="23"/>
      <c r="F142" s="23"/>
      <c r="G142" s="23"/>
      <c r="H142" s="23"/>
    </row>
    <row r="143" spans="1:8" ht="15" customHeight="1" x14ac:dyDescent="0.3">
      <c r="A143" s="19" t="s">
        <v>456</v>
      </c>
      <c r="B143" s="24" t="s">
        <v>202</v>
      </c>
      <c r="C143" s="24" t="s">
        <v>461</v>
      </c>
      <c r="D143" s="24" t="s">
        <v>462</v>
      </c>
      <c r="E143" s="23"/>
      <c r="F143" s="23"/>
      <c r="G143" s="23"/>
      <c r="H143" s="23"/>
    </row>
    <row r="144" spans="1:8" ht="15" customHeight="1" x14ac:dyDescent="0.3">
      <c r="A144" s="19" t="s">
        <v>456</v>
      </c>
      <c r="B144" s="24" t="s">
        <v>202</v>
      </c>
      <c r="C144" s="24" t="s">
        <v>463</v>
      </c>
      <c r="D144" s="24" t="s">
        <v>464</v>
      </c>
      <c r="E144" s="23"/>
      <c r="F144" s="23"/>
      <c r="G144" s="23"/>
      <c r="H144" s="23"/>
    </row>
    <row r="145" spans="1:8" ht="15" customHeight="1" x14ac:dyDescent="0.3">
      <c r="A145" s="19" t="s">
        <v>456</v>
      </c>
      <c r="B145" s="24" t="s">
        <v>202</v>
      </c>
      <c r="C145" s="24" t="s">
        <v>465</v>
      </c>
      <c r="D145" s="24" t="s">
        <v>113</v>
      </c>
      <c r="E145" s="20"/>
      <c r="F145" s="20"/>
      <c r="G145" s="20"/>
      <c r="H145" s="20"/>
    </row>
    <row r="146" spans="1:8" ht="15" customHeight="1" x14ac:dyDescent="0.3">
      <c r="A146" s="19" t="s">
        <v>456</v>
      </c>
      <c r="B146" s="24" t="s">
        <v>202</v>
      </c>
      <c r="C146" s="24" t="s">
        <v>466</v>
      </c>
      <c r="D146" s="24" t="s">
        <v>114</v>
      </c>
      <c r="E146" s="20"/>
      <c r="F146" s="20"/>
      <c r="G146" s="20"/>
      <c r="H146" s="20"/>
    </row>
    <row r="147" spans="1:8" ht="15" customHeight="1" x14ac:dyDescent="0.3">
      <c r="A147" s="19" t="s">
        <v>467</v>
      </c>
      <c r="B147" s="24" t="s">
        <v>202</v>
      </c>
      <c r="C147" s="24" t="s">
        <v>469</v>
      </c>
      <c r="D147" s="24" t="s">
        <v>115</v>
      </c>
      <c r="E147" s="20"/>
      <c r="F147" s="20"/>
      <c r="G147" s="20"/>
      <c r="H147" s="20"/>
    </row>
    <row r="148" spans="1:8" ht="15" customHeight="1" x14ac:dyDescent="0.3">
      <c r="A148" s="19" t="s">
        <v>467</v>
      </c>
      <c r="B148" s="24" t="s">
        <v>202</v>
      </c>
      <c r="C148" s="24" t="s">
        <v>470</v>
      </c>
      <c r="D148" s="24" t="s">
        <v>471</v>
      </c>
      <c r="E148" s="23"/>
      <c r="F148" s="23"/>
      <c r="G148" s="23"/>
      <c r="H148" s="23"/>
    </row>
    <row r="149" spans="1:8" ht="15" customHeight="1" x14ac:dyDescent="0.3">
      <c r="A149" s="19" t="s">
        <v>467</v>
      </c>
      <c r="B149" s="24" t="s">
        <v>202</v>
      </c>
      <c r="C149" s="24" t="s">
        <v>472</v>
      </c>
      <c r="D149" s="24" t="s">
        <v>473</v>
      </c>
      <c r="E149" s="23"/>
      <c r="F149" s="23"/>
      <c r="G149" s="23"/>
      <c r="H149" s="23"/>
    </row>
    <row r="150" spans="1:8" ht="15" customHeight="1" x14ac:dyDescent="0.3">
      <c r="A150" s="19" t="s">
        <v>467</v>
      </c>
      <c r="B150" s="24" t="s">
        <v>202</v>
      </c>
      <c r="C150" s="24" t="s">
        <v>474</v>
      </c>
      <c r="D150" s="24" t="s">
        <v>475</v>
      </c>
      <c r="E150" s="23"/>
      <c r="F150" s="23"/>
      <c r="G150" s="23"/>
      <c r="H150" s="23"/>
    </row>
    <row r="151" spans="1:8" ht="15" customHeight="1" x14ac:dyDescent="0.3">
      <c r="A151" s="19" t="s">
        <v>467</v>
      </c>
      <c r="B151" s="24" t="s">
        <v>202</v>
      </c>
      <c r="C151" s="24" t="s">
        <v>476</v>
      </c>
      <c r="D151" s="24" t="s">
        <v>116</v>
      </c>
      <c r="E151" s="20"/>
      <c r="F151" s="20"/>
      <c r="G151" s="20"/>
      <c r="H151" s="20"/>
    </row>
    <row r="152" spans="1:8" ht="15" customHeight="1" x14ac:dyDescent="0.3">
      <c r="A152" s="19" t="s">
        <v>467</v>
      </c>
      <c r="B152" s="24" t="s">
        <v>202</v>
      </c>
      <c r="C152" s="24" t="s">
        <v>477</v>
      </c>
      <c r="D152" s="24" t="s">
        <v>117</v>
      </c>
      <c r="E152" s="20"/>
      <c r="F152" s="20"/>
      <c r="G152" s="20"/>
      <c r="H152" s="20"/>
    </row>
    <row r="153" spans="1:8" ht="15" customHeight="1" x14ac:dyDescent="0.3">
      <c r="A153" s="19" t="s">
        <v>478</v>
      </c>
      <c r="B153" s="24" t="s">
        <v>202</v>
      </c>
      <c r="C153" s="24" t="s">
        <v>480</v>
      </c>
      <c r="D153" s="24" t="s">
        <v>118</v>
      </c>
      <c r="E153" s="20"/>
      <c r="F153" s="20"/>
      <c r="G153" s="20"/>
      <c r="H153" s="20"/>
    </row>
    <row r="154" spans="1:8" ht="15" customHeight="1" x14ac:dyDescent="0.3">
      <c r="A154" s="19" t="s">
        <v>478</v>
      </c>
      <c r="B154" s="24" t="s">
        <v>202</v>
      </c>
      <c r="C154" s="24" t="s">
        <v>481</v>
      </c>
      <c r="D154" s="24" t="s">
        <v>482</v>
      </c>
      <c r="E154" s="23"/>
      <c r="F154" s="23"/>
      <c r="G154" s="23"/>
      <c r="H154" s="23"/>
    </row>
    <row r="155" spans="1:8" ht="15" customHeight="1" x14ac:dyDescent="0.3">
      <c r="A155" s="19" t="s">
        <v>478</v>
      </c>
      <c r="B155" s="24" t="s">
        <v>202</v>
      </c>
      <c r="C155" s="24" t="s">
        <v>483</v>
      </c>
      <c r="D155" s="24" t="s">
        <v>484</v>
      </c>
      <c r="E155" s="23"/>
      <c r="F155" s="23"/>
      <c r="G155" s="23"/>
      <c r="H155" s="23"/>
    </row>
    <row r="156" spans="1:8" ht="15" customHeight="1" x14ac:dyDescent="0.3">
      <c r="A156" s="19" t="s">
        <v>478</v>
      </c>
      <c r="B156" s="24" t="s">
        <v>202</v>
      </c>
      <c r="C156" s="24" t="s">
        <v>485</v>
      </c>
      <c r="D156" s="24" t="s">
        <v>486</v>
      </c>
      <c r="E156" s="23"/>
      <c r="F156" s="23"/>
      <c r="G156" s="23"/>
      <c r="H156" s="23"/>
    </row>
    <row r="157" spans="1:8" ht="15" customHeight="1" x14ac:dyDescent="0.3">
      <c r="A157" s="19" t="s">
        <v>478</v>
      </c>
      <c r="B157" s="24" t="s">
        <v>202</v>
      </c>
      <c r="C157" s="24" t="s">
        <v>487</v>
      </c>
      <c r="D157" s="24" t="s">
        <v>119</v>
      </c>
      <c r="E157" s="20"/>
      <c r="F157" s="20"/>
      <c r="G157" s="20"/>
      <c r="H157" s="20"/>
    </row>
    <row r="158" spans="1:8" ht="15" customHeight="1" x14ac:dyDescent="0.3">
      <c r="A158" s="19" t="s">
        <v>478</v>
      </c>
      <c r="B158" s="24" t="s">
        <v>202</v>
      </c>
      <c r="C158" s="24" t="s">
        <v>488</v>
      </c>
      <c r="D158" s="24" t="s">
        <v>120</v>
      </c>
      <c r="E158" s="20"/>
      <c r="F158" s="20"/>
      <c r="G158" s="20"/>
      <c r="H158" s="20"/>
    </row>
    <row r="159" spans="1:8" ht="15" customHeight="1" x14ac:dyDescent="0.3">
      <c r="A159" s="19" t="s">
        <v>489</v>
      </c>
      <c r="B159" s="24" t="s">
        <v>202</v>
      </c>
      <c r="C159" s="24" t="s">
        <v>491</v>
      </c>
      <c r="D159" s="24" t="s">
        <v>121</v>
      </c>
      <c r="E159" s="20"/>
      <c r="F159" s="20"/>
      <c r="G159" s="20"/>
      <c r="H159" s="20"/>
    </row>
    <row r="160" spans="1:8" ht="15" customHeight="1" x14ac:dyDescent="0.3">
      <c r="A160" s="19" t="s">
        <v>489</v>
      </c>
      <c r="B160" s="24" t="s">
        <v>202</v>
      </c>
      <c r="C160" s="24" t="s">
        <v>492</v>
      </c>
      <c r="D160" s="24" t="s">
        <v>493</v>
      </c>
      <c r="E160" s="23"/>
      <c r="F160" s="23"/>
      <c r="G160" s="23"/>
      <c r="H160" s="23"/>
    </row>
    <row r="161" spans="1:8" ht="15" customHeight="1" x14ac:dyDescent="0.3">
      <c r="A161" s="19" t="s">
        <v>489</v>
      </c>
      <c r="B161" s="24" t="s">
        <v>202</v>
      </c>
      <c r="C161" s="24" t="s">
        <v>494</v>
      </c>
      <c r="D161" s="24" t="s">
        <v>495</v>
      </c>
      <c r="E161" s="23"/>
      <c r="F161" s="23"/>
      <c r="G161" s="23"/>
      <c r="H161" s="23"/>
    </row>
    <row r="162" spans="1:8" ht="15" customHeight="1" x14ac:dyDescent="0.3">
      <c r="A162" s="19" t="s">
        <v>489</v>
      </c>
      <c r="B162" s="24" t="s">
        <v>202</v>
      </c>
      <c r="C162" s="24" t="s">
        <v>496</v>
      </c>
      <c r="D162" s="24" t="s">
        <v>497</v>
      </c>
      <c r="E162" s="23"/>
      <c r="F162" s="23"/>
      <c r="G162" s="23"/>
      <c r="H162" s="23"/>
    </row>
    <row r="163" spans="1:8" ht="15" customHeight="1" x14ac:dyDescent="0.3">
      <c r="A163" s="19" t="s">
        <v>489</v>
      </c>
      <c r="B163" s="24" t="s">
        <v>202</v>
      </c>
      <c r="C163" s="24" t="s">
        <v>498</v>
      </c>
      <c r="D163" s="24" t="s">
        <v>122</v>
      </c>
      <c r="E163" s="20"/>
      <c r="F163" s="20"/>
      <c r="G163" s="20"/>
      <c r="H163" s="20"/>
    </row>
    <row r="164" spans="1:8" ht="15" customHeight="1" x14ac:dyDescent="0.3">
      <c r="A164" s="19" t="s">
        <v>489</v>
      </c>
      <c r="B164" s="24" t="s">
        <v>202</v>
      </c>
      <c r="C164" s="24" t="s">
        <v>499</v>
      </c>
      <c r="D164" s="24" t="s">
        <v>123</v>
      </c>
      <c r="E164" s="20"/>
      <c r="F164" s="20"/>
      <c r="G164" s="20"/>
      <c r="H164" s="20"/>
    </row>
    <row r="165" spans="1:8" ht="15" customHeight="1" x14ac:dyDescent="0.3">
      <c r="A165" s="19" t="s">
        <v>500</v>
      </c>
      <c r="B165" s="24" t="s">
        <v>202</v>
      </c>
      <c r="C165" s="24" t="s">
        <v>502</v>
      </c>
      <c r="D165" s="24" t="s">
        <v>124</v>
      </c>
      <c r="E165" s="20"/>
      <c r="F165" s="20"/>
      <c r="G165" s="20"/>
      <c r="H165" s="20"/>
    </row>
    <row r="166" spans="1:8" ht="15" customHeight="1" x14ac:dyDescent="0.3">
      <c r="A166" s="19" t="s">
        <v>500</v>
      </c>
      <c r="B166" s="24" t="s">
        <v>202</v>
      </c>
      <c r="C166" s="24" t="s">
        <v>503</v>
      </c>
      <c r="D166" s="24" t="s">
        <v>504</v>
      </c>
      <c r="E166" s="23"/>
      <c r="F166" s="23"/>
      <c r="G166" s="23"/>
      <c r="H166" s="23"/>
    </row>
    <row r="167" spans="1:8" ht="15" customHeight="1" x14ac:dyDescent="0.3">
      <c r="A167" s="19" t="s">
        <v>500</v>
      </c>
      <c r="B167" s="24" t="s">
        <v>202</v>
      </c>
      <c r="C167" s="24" t="s">
        <v>505</v>
      </c>
      <c r="D167" s="24" t="s">
        <v>506</v>
      </c>
      <c r="E167" s="23"/>
      <c r="F167" s="23"/>
      <c r="G167" s="23"/>
      <c r="H167" s="23"/>
    </row>
    <row r="168" spans="1:8" ht="15" customHeight="1" x14ac:dyDescent="0.3">
      <c r="A168" s="19" t="s">
        <v>500</v>
      </c>
      <c r="B168" s="24" t="s">
        <v>202</v>
      </c>
      <c r="C168" s="24" t="s">
        <v>507</v>
      </c>
      <c r="D168" s="24" t="s">
        <v>508</v>
      </c>
      <c r="E168" s="23"/>
      <c r="F168" s="23"/>
      <c r="G168" s="23"/>
      <c r="H168" s="23"/>
    </row>
    <row r="169" spans="1:8" ht="15" customHeight="1" x14ac:dyDescent="0.3">
      <c r="A169" s="19" t="s">
        <v>500</v>
      </c>
      <c r="B169" s="24" t="s">
        <v>202</v>
      </c>
      <c r="C169" s="24" t="s">
        <v>509</v>
      </c>
      <c r="D169" s="24" t="s">
        <v>125</v>
      </c>
      <c r="E169" s="20"/>
      <c r="F169" s="20"/>
      <c r="G169" s="20"/>
      <c r="H169" s="20"/>
    </row>
    <row r="170" spans="1:8" ht="15" customHeight="1" x14ac:dyDescent="0.3">
      <c r="A170" s="29" t="s">
        <v>500</v>
      </c>
      <c r="B170" s="131" t="s">
        <v>202</v>
      </c>
      <c r="C170" s="131" t="s">
        <v>510</v>
      </c>
      <c r="D170" s="131" t="s">
        <v>126</v>
      </c>
      <c r="E170" s="20"/>
      <c r="F170" s="20"/>
      <c r="G170" s="20"/>
      <c r="H170" s="20"/>
    </row>
  </sheetData>
  <sheetProtection algorithmName="SHA-512" hashValue="b8FHb/YFR/9jXsMtfrh/glT/CouysZtagDdKsMGN8zrCbLyVr7DBw96X5YtkcbtJ4iPNlJXBiBuW6iBFmaShsg==" saltValue="dZww6MU7MtRRpkUWEcDbwQ==" spinCount="100000" sheet="1" objects="1" scenarios="1"/>
  <autoFilter ref="A1:H170"/>
  <printOptions horizontalCentered="1"/>
  <pageMargins left="0.31496062992125984" right="0.31496062992125984" top="0.59055118110236227" bottom="0.59055118110236227" header="0.31496062992125984" footer="0.31496062992125984"/>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B2:E7"/>
  <sheetViews>
    <sheetView showGridLines="0" zoomScaleNormal="100" workbookViewId="0">
      <selection activeCell="D7" sqref="D7"/>
    </sheetView>
  </sheetViews>
  <sheetFormatPr defaultRowHeight="14.4" x14ac:dyDescent="0.3"/>
  <cols>
    <col min="1" max="1" width="2.21875" customWidth="1"/>
    <col min="2" max="2" width="21.33203125" customWidth="1"/>
    <col min="3" max="3" width="21.6640625" style="2" customWidth="1"/>
    <col min="4" max="4" width="44.6640625" customWidth="1"/>
    <col min="5" max="5" width="27.6640625" customWidth="1"/>
  </cols>
  <sheetData>
    <row r="2" spans="2:5" s="8" customFormat="1" ht="28.2" customHeight="1" x14ac:dyDescent="0.3">
      <c r="B2" s="9" t="s">
        <v>42</v>
      </c>
      <c r="C2" s="9" t="s">
        <v>56</v>
      </c>
      <c r="D2" s="9" t="s">
        <v>57</v>
      </c>
      <c r="E2" s="9" t="s">
        <v>135</v>
      </c>
    </row>
    <row r="3" spans="2:5" ht="54" customHeight="1" x14ac:dyDescent="0.3">
      <c r="B3" s="6" t="s">
        <v>654</v>
      </c>
      <c r="C3" s="15" t="s">
        <v>195</v>
      </c>
      <c r="D3" s="6" t="s">
        <v>58</v>
      </c>
      <c r="E3" s="6" t="s">
        <v>136</v>
      </c>
    </row>
    <row r="4" spans="2:5" ht="54" customHeight="1" x14ac:dyDescent="0.3">
      <c r="B4" s="7" t="s">
        <v>655</v>
      </c>
      <c r="C4" s="16" t="s">
        <v>13</v>
      </c>
      <c r="D4" s="7" t="s">
        <v>194</v>
      </c>
      <c r="E4" s="7" t="s">
        <v>137</v>
      </c>
    </row>
    <row r="5" spans="2:5" ht="54" customHeight="1" x14ac:dyDescent="0.3">
      <c r="B5" s="7" t="s">
        <v>43</v>
      </c>
      <c r="C5" s="16" t="s">
        <v>13</v>
      </c>
      <c r="D5" s="7" t="s">
        <v>194</v>
      </c>
      <c r="E5" s="7" t="s">
        <v>170</v>
      </c>
    </row>
    <row r="6" spans="2:5" ht="54" customHeight="1" x14ac:dyDescent="0.3">
      <c r="B6" s="6" t="s">
        <v>44</v>
      </c>
      <c r="C6" s="15" t="s">
        <v>195</v>
      </c>
      <c r="D6" s="6" t="s">
        <v>59</v>
      </c>
      <c r="E6" s="6" t="s">
        <v>138</v>
      </c>
    </row>
    <row r="7" spans="2:5" ht="54" customHeight="1" x14ac:dyDescent="0.3">
      <c r="B7" s="7" t="s">
        <v>55</v>
      </c>
      <c r="C7" s="16" t="s">
        <v>13</v>
      </c>
      <c r="D7" s="7" t="s">
        <v>60</v>
      </c>
      <c r="E7" s="7" t="s">
        <v>138</v>
      </c>
    </row>
  </sheetData>
  <sheetProtection algorithmName="SHA-512" hashValue="NbXl+/Uwx2caWe1/L5CZhyEZ7v6P2+D2SvK3vbsEwnMyNdOohD19/uY5qekwxpmPRsn/Vk7Fmzxdt3bNZf1rRg==" saltValue="nIqYxAI8wnpDeUoT5zEilQ==" spinCount="100000" sheet="1" objects="1" scenarios="1"/>
  <pageMargins left="0.511811024" right="0.511811024" top="0.78740157499999996" bottom="0.78740157499999996" header="0.31496062000000002" footer="0.31496062000000002"/>
  <pageSetup paperSize="9" scale="71"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pageSetUpPr fitToPage="1"/>
  </sheetPr>
  <dimension ref="A1:N63"/>
  <sheetViews>
    <sheetView showGridLines="0" topLeftCell="A49" zoomScaleNormal="100" workbookViewId="0">
      <selection activeCell="D50" sqref="G50"/>
    </sheetView>
  </sheetViews>
  <sheetFormatPr defaultColWidth="8.6640625" defaultRowHeight="19.8" customHeight="1" x14ac:dyDescent="0.3"/>
  <cols>
    <col min="1" max="1" width="1.33203125" customWidth="1"/>
    <col min="2" max="2" width="5.44140625" customWidth="1"/>
    <col min="3" max="3" width="22.6640625" customWidth="1"/>
    <col min="4" max="4" width="6.44140625" customWidth="1"/>
    <col min="5" max="9" width="19.33203125" customWidth="1"/>
  </cols>
  <sheetData>
    <row r="1" spans="1:9" ht="6.6" customHeight="1" x14ac:dyDescent="0.3">
      <c r="A1" s="451"/>
    </row>
    <row r="2" spans="1:9" ht="30.6" customHeight="1" x14ac:dyDescent="0.3">
      <c r="A2" s="451"/>
      <c r="B2" s="727" t="s">
        <v>157</v>
      </c>
      <c r="C2" s="728"/>
      <c r="D2" s="728"/>
      <c r="E2" s="728"/>
      <c r="F2" s="728"/>
      <c r="G2" s="728"/>
      <c r="H2" s="728"/>
      <c r="I2" s="729"/>
    </row>
    <row r="3" spans="1:9" ht="14.4" x14ac:dyDescent="0.3">
      <c r="B3" s="446"/>
      <c r="C3" s="134"/>
      <c r="D3" s="133"/>
      <c r="E3" s="133"/>
      <c r="F3" s="133"/>
      <c r="G3" s="133"/>
      <c r="H3" s="133"/>
      <c r="I3" s="447"/>
    </row>
    <row r="4" spans="1:9" ht="19.8" customHeight="1" x14ac:dyDescent="0.3">
      <c r="B4" s="448" t="s">
        <v>158</v>
      </c>
      <c r="C4" s="134"/>
      <c r="D4" s="133"/>
      <c r="E4" s="133"/>
      <c r="F4" s="133"/>
      <c r="G4" s="133"/>
      <c r="H4" s="133"/>
      <c r="I4" s="447"/>
    </row>
    <row r="5" spans="1:9" s="471" customFormat="1" ht="12" x14ac:dyDescent="0.25">
      <c r="B5" s="467"/>
      <c r="C5" s="468"/>
      <c r="D5" s="469"/>
      <c r="E5" s="469"/>
      <c r="F5" s="469"/>
      <c r="G5" s="469"/>
      <c r="H5" s="469"/>
      <c r="I5" s="470"/>
    </row>
    <row r="6" spans="1:9" ht="19.8" customHeight="1" x14ac:dyDescent="0.3">
      <c r="B6" s="464" t="s">
        <v>159</v>
      </c>
      <c r="C6" s="134"/>
      <c r="D6" s="133"/>
      <c r="E6" s="133"/>
      <c r="F6" s="133"/>
      <c r="G6" s="133"/>
      <c r="H6" s="133"/>
      <c r="I6" s="447"/>
    </row>
    <row r="7" spans="1:9" ht="22.8" customHeight="1" x14ac:dyDescent="0.3">
      <c r="B7" s="449" t="s">
        <v>1914</v>
      </c>
      <c r="C7" s="132"/>
      <c r="D7" s="132"/>
      <c r="E7" s="132"/>
      <c r="F7" s="133"/>
      <c r="G7" s="133"/>
      <c r="H7" s="133"/>
      <c r="I7" s="447"/>
    </row>
    <row r="8" spans="1:9" ht="22.8" customHeight="1" x14ac:dyDescent="0.3">
      <c r="B8" s="449" t="s">
        <v>1913</v>
      </c>
      <c r="C8" s="132"/>
      <c r="D8" s="132"/>
      <c r="E8" s="132"/>
      <c r="F8" s="133"/>
      <c r="G8" s="133"/>
      <c r="H8" s="133"/>
      <c r="I8" s="447"/>
    </row>
    <row r="9" spans="1:9" ht="22.8" customHeight="1" x14ac:dyDescent="0.3">
      <c r="B9" s="449" t="s">
        <v>1912</v>
      </c>
      <c r="C9" s="132"/>
      <c r="D9" s="132"/>
      <c r="E9" s="132"/>
      <c r="F9" s="133"/>
      <c r="G9" s="133"/>
      <c r="H9" s="133"/>
      <c r="I9" s="447"/>
    </row>
    <row r="10" spans="1:9" ht="22.8" customHeight="1" x14ac:dyDescent="0.3">
      <c r="B10" s="449" t="s">
        <v>1911</v>
      </c>
      <c r="C10" s="132"/>
      <c r="D10" s="132"/>
      <c r="E10" s="132"/>
      <c r="F10" s="133"/>
      <c r="G10" s="133"/>
      <c r="H10" s="133"/>
      <c r="I10" s="447"/>
    </row>
    <row r="11" spans="1:9" ht="22.8" customHeight="1" x14ac:dyDescent="0.3">
      <c r="B11" s="449" t="s">
        <v>1910</v>
      </c>
      <c r="C11" s="132"/>
      <c r="D11" s="132"/>
      <c r="E11" s="132"/>
      <c r="F11" s="133"/>
      <c r="G11" s="133"/>
      <c r="H11" s="133"/>
      <c r="I11" s="447"/>
    </row>
    <row r="12" spans="1:9" s="471" customFormat="1" ht="12" x14ac:dyDescent="0.25">
      <c r="B12" s="467"/>
      <c r="C12" s="468"/>
      <c r="D12" s="469"/>
      <c r="E12" s="469"/>
      <c r="F12" s="469"/>
      <c r="G12" s="469"/>
      <c r="H12" s="469"/>
      <c r="I12" s="470"/>
    </row>
    <row r="13" spans="1:9" ht="19.8" customHeight="1" x14ac:dyDescent="0.3">
      <c r="B13" s="464" t="s">
        <v>160</v>
      </c>
      <c r="C13" s="134"/>
      <c r="D13" s="133"/>
      <c r="E13" s="133"/>
      <c r="F13" s="133"/>
      <c r="G13" s="133"/>
      <c r="H13" s="133"/>
      <c r="I13" s="447"/>
    </row>
    <row r="14" spans="1:9" ht="22.8" customHeight="1" x14ac:dyDescent="0.3">
      <c r="B14" s="449" t="s">
        <v>777</v>
      </c>
      <c r="C14" s="132"/>
      <c r="D14" s="132"/>
      <c r="E14" s="132"/>
      <c r="F14" s="133"/>
      <c r="G14" s="133"/>
      <c r="H14" s="133"/>
      <c r="I14" s="447"/>
    </row>
    <row r="15" spans="1:9" ht="22.8" customHeight="1" x14ac:dyDescent="0.3">
      <c r="B15" s="449" t="s">
        <v>781</v>
      </c>
      <c r="C15" s="132"/>
      <c r="D15" s="132"/>
      <c r="E15" s="132"/>
      <c r="F15" s="133"/>
      <c r="G15" s="133"/>
      <c r="H15" s="133"/>
      <c r="I15" s="447"/>
    </row>
    <row r="16" spans="1:9" ht="22.8" customHeight="1" x14ac:dyDescent="0.3">
      <c r="B16" s="449" t="s">
        <v>600</v>
      </c>
      <c r="C16" s="132"/>
      <c r="D16" s="132"/>
      <c r="E16" s="132"/>
      <c r="F16" s="133"/>
      <c r="G16" s="133"/>
      <c r="H16" s="133"/>
      <c r="I16" s="447"/>
    </row>
    <row r="17" spans="2:9" ht="22.8" customHeight="1" x14ac:dyDescent="0.3">
      <c r="B17" s="449" t="s">
        <v>783</v>
      </c>
      <c r="C17" s="132"/>
      <c r="D17" s="132"/>
      <c r="E17" s="132"/>
      <c r="F17" s="133"/>
      <c r="G17" s="466"/>
      <c r="H17" s="133"/>
      <c r="I17" s="447"/>
    </row>
    <row r="18" spans="2:9" ht="22.8" customHeight="1" x14ac:dyDescent="0.3">
      <c r="B18" s="449" t="s">
        <v>782</v>
      </c>
      <c r="C18" s="132"/>
      <c r="D18" s="132"/>
      <c r="E18" s="132"/>
      <c r="F18" s="133"/>
      <c r="G18" s="466"/>
      <c r="H18" s="133"/>
      <c r="I18" s="447"/>
    </row>
    <row r="19" spans="2:9" s="471" customFormat="1" ht="12" x14ac:dyDescent="0.25">
      <c r="B19" s="467"/>
      <c r="C19" s="468"/>
      <c r="D19" s="469"/>
      <c r="E19" s="469"/>
      <c r="F19" s="469"/>
      <c r="G19" s="469"/>
      <c r="H19" s="469"/>
      <c r="I19" s="470"/>
    </row>
    <row r="20" spans="2:9" ht="19.8" customHeight="1" x14ac:dyDescent="0.3">
      <c r="B20" s="464" t="s">
        <v>161</v>
      </c>
      <c r="C20" s="134"/>
      <c r="D20" s="133"/>
      <c r="E20" s="133"/>
      <c r="F20" s="133"/>
      <c r="G20" s="133"/>
      <c r="H20" s="133"/>
      <c r="I20" s="447"/>
    </row>
    <row r="21" spans="2:9" ht="22.8" customHeight="1" x14ac:dyDescent="0.3">
      <c r="B21" s="449" t="s">
        <v>778</v>
      </c>
      <c r="C21" s="132"/>
      <c r="D21" s="132"/>
      <c r="E21" s="132"/>
      <c r="F21" s="133"/>
      <c r="G21" s="133"/>
      <c r="H21" s="133"/>
      <c r="I21" s="447"/>
    </row>
    <row r="22" spans="2:9" ht="22.8" customHeight="1" x14ac:dyDescent="0.3">
      <c r="B22" s="449" t="s">
        <v>779</v>
      </c>
      <c r="C22" s="132"/>
      <c r="D22" s="132"/>
      <c r="E22" s="132"/>
      <c r="F22" s="133"/>
      <c r="G22" s="133"/>
      <c r="H22" s="133"/>
      <c r="I22" s="447"/>
    </row>
    <row r="23" spans="2:9" ht="22.8" customHeight="1" x14ac:dyDescent="0.3">
      <c r="B23" s="449" t="s">
        <v>604</v>
      </c>
      <c r="C23" s="132"/>
      <c r="D23" s="132"/>
      <c r="E23" s="132"/>
      <c r="F23" s="133"/>
      <c r="G23" s="133"/>
      <c r="H23" s="133"/>
      <c r="I23" s="447"/>
    </row>
    <row r="24" spans="2:9" ht="22.8" customHeight="1" x14ac:dyDescent="0.3">
      <c r="B24" s="449" t="s">
        <v>785</v>
      </c>
      <c r="C24" s="132"/>
      <c r="D24" s="132"/>
      <c r="E24" s="132"/>
      <c r="F24" s="133"/>
      <c r="G24" s="133"/>
      <c r="H24" s="133"/>
      <c r="I24" s="447"/>
    </row>
    <row r="25" spans="2:9" ht="22.8" customHeight="1" x14ac:dyDescent="0.3">
      <c r="B25" s="449" t="s">
        <v>784</v>
      </c>
      <c r="C25" s="132"/>
      <c r="D25" s="132"/>
      <c r="E25" s="465"/>
      <c r="F25" s="133"/>
      <c r="G25" s="133"/>
      <c r="H25" s="133"/>
      <c r="I25" s="447"/>
    </row>
    <row r="26" spans="2:9" s="471" customFormat="1" ht="12" x14ac:dyDescent="0.25">
      <c r="B26" s="467"/>
      <c r="C26" s="468"/>
      <c r="D26" s="469"/>
      <c r="E26" s="469"/>
      <c r="F26" s="469"/>
      <c r="G26" s="469"/>
      <c r="H26" s="469"/>
      <c r="I26" s="470"/>
    </row>
    <row r="27" spans="2:9" ht="19.8" customHeight="1" x14ac:dyDescent="0.3">
      <c r="B27" s="464" t="s">
        <v>162</v>
      </c>
      <c r="C27" s="134"/>
      <c r="D27" s="133"/>
      <c r="E27" s="133"/>
      <c r="F27" s="133"/>
      <c r="G27" s="133"/>
      <c r="H27" s="133"/>
      <c r="I27" s="447"/>
    </row>
    <row r="28" spans="2:9" ht="22.8" customHeight="1" x14ac:dyDescent="0.3">
      <c r="B28" s="449" t="s">
        <v>780</v>
      </c>
      <c r="C28" s="132"/>
      <c r="D28" s="132"/>
      <c r="E28" s="132"/>
      <c r="F28" s="133"/>
      <c r="G28" s="133"/>
      <c r="H28" s="133"/>
      <c r="I28" s="447"/>
    </row>
    <row r="29" spans="2:9" ht="22.8" customHeight="1" x14ac:dyDescent="0.3">
      <c r="B29" s="449" t="s">
        <v>786</v>
      </c>
      <c r="C29" s="132"/>
      <c r="D29" s="132"/>
      <c r="E29" s="132"/>
      <c r="F29" s="133"/>
      <c r="G29" s="133"/>
      <c r="H29" s="133"/>
      <c r="I29" s="447"/>
    </row>
    <row r="30" spans="2:9" ht="22.8" customHeight="1" x14ac:dyDescent="0.3">
      <c r="B30" s="449" t="s">
        <v>787</v>
      </c>
      <c r="C30" s="132"/>
      <c r="D30" s="132"/>
      <c r="E30" s="132"/>
      <c r="F30" s="133"/>
      <c r="G30" s="133"/>
      <c r="H30" s="133"/>
      <c r="I30" s="447"/>
    </row>
    <row r="31" spans="2:9" ht="22.8" customHeight="1" x14ac:dyDescent="0.3">
      <c r="B31" s="449" t="s">
        <v>788</v>
      </c>
      <c r="C31" s="132"/>
      <c r="D31" s="132"/>
      <c r="E31" s="132"/>
      <c r="F31" s="133"/>
      <c r="G31" s="133"/>
      <c r="H31" s="133"/>
      <c r="I31" s="447"/>
    </row>
    <row r="32" spans="2:9" ht="22.8" customHeight="1" x14ac:dyDescent="0.3">
      <c r="B32" s="449" t="s">
        <v>789</v>
      </c>
      <c r="C32" s="132"/>
      <c r="D32" s="132"/>
      <c r="E32" s="132"/>
      <c r="F32" s="133"/>
      <c r="G32" s="133"/>
      <c r="H32" s="133"/>
      <c r="I32" s="447"/>
    </row>
    <row r="33" spans="2:14" s="471" customFormat="1" ht="12" x14ac:dyDescent="0.25">
      <c r="B33" s="467"/>
      <c r="C33" s="468"/>
      <c r="D33" s="469"/>
      <c r="E33" s="469"/>
      <c r="F33" s="469"/>
      <c r="G33" s="469"/>
      <c r="H33" s="469"/>
      <c r="I33" s="470"/>
    </row>
    <row r="34" spans="2:14" ht="19.8" customHeight="1" x14ac:dyDescent="0.3">
      <c r="B34" s="464" t="s">
        <v>163</v>
      </c>
      <c r="C34" s="134"/>
      <c r="D34" s="133"/>
      <c r="E34" s="133"/>
      <c r="F34" s="133"/>
      <c r="G34" s="133"/>
      <c r="H34" s="133"/>
      <c r="I34" s="447"/>
    </row>
    <row r="35" spans="2:14" ht="22.8" customHeight="1" x14ac:dyDescent="0.3">
      <c r="B35" s="450" t="s">
        <v>790</v>
      </c>
      <c r="C35" s="135"/>
      <c r="D35" s="135"/>
      <c r="E35" s="135"/>
      <c r="F35" s="133"/>
      <c r="G35" s="133"/>
      <c r="H35" s="133"/>
      <c r="I35" s="447"/>
    </row>
    <row r="36" spans="2:14" ht="22.8" customHeight="1" x14ac:dyDescent="0.3">
      <c r="B36" s="450" t="s">
        <v>791</v>
      </c>
      <c r="C36" s="135"/>
      <c r="D36" s="135"/>
      <c r="E36" s="135"/>
      <c r="F36" s="133"/>
      <c r="G36" s="133"/>
      <c r="H36" s="133"/>
      <c r="I36" s="447"/>
    </row>
    <row r="37" spans="2:14" ht="22.8" customHeight="1" x14ac:dyDescent="0.3">
      <c r="B37" s="450" t="s">
        <v>794</v>
      </c>
      <c r="C37" s="135"/>
      <c r="D37" s="135"/>
      <c r="E37" s="135"/>
      <c r="F37" s="133"/>
      <c r="G37" s="133"/>
      <c r="H37" s="133"/>
      <c r="I37" s="447"/>
    </row>
    <row r="38" spans="2:14" ht="22.8" customHeight="1" x14ac:dyDescent="0.3">
      <c r="B38" s="450" t="s">
        <v>792</v>
      </c>
      <c r="C38" s="135"/>
      <c r="D38" s="135"/>
      <c r="E38" s="135"/>
      <c r="F38" s="133"/>
      <c r="G38" s="133"/>
      <c r="H38" s="133"/>
      <c r="I38" s="447"/>
    </row>
    <row r="39" spans="2:14" ht="33.6" customHeight="1" x14ac:dyDescent="0.3">
      <c r="B39" s="735" t="s">
        <v>793</v>
      </c>
      <c r="C39" s="736"/>
      <c r="D39" s="736"/>
      <c r="E39" s="736"/>
      <c r="F39" s="736"/>
      <c r="G39" s="736"/>
      <c r="H39" s="736"/>
      <c r="I39" s="737"/>
    </row>
    <row r="40" spans="2:14" s="471" customFormat="1" ht="12" x14ac:dyDescent="0.25">
      <c r="B40" s="467"/>
      <c r="C40" s="468"/>
      <c r="D40" s="469"/>
      <c r="E40" s="469"/>
      <c r="F40" s="469"/>
      <c r="G40" s="469"/>
      <c r="H40" s="469"/>
      <c r="I40" s="470"/>
    </row>
    <row r="41" spans="2:14" ht="19.8" customHeight="1" x14ac:dyDescent="0.3">
      <c r="B41" s="453" t="s">
        <v>1955</v>
      </c>
      <c r="C41" s="452"/>
      <c r="D41" s="133"/>
      <c r="E41" s="133"/>
      <c r="F41" s="133"/>
      <c r="G41" s="133"/>
      <c r="H41" s="133"/>
      <c r="I41" s="447"/>
      <c r="J41" s="5"/>
      <c r="K41" s="5"/>
      <c r="L41" s="5"/>
      <c r="M41" s="10"/>
      <c r="N41" s="11"/>
    </row>
    <row r="42" spans="2:14" s="471" customFormat="1" ht="12" x14ac:dyDescent="0.25">
      <c r="B42" s="467"/>
      <c r="C42" s="468"/>
      <c r="D42" s="469"/>
      <c r="E42" s="469"/>
      <c r="F42" s="469"/>
      <c r="G42" s="469"/>
      <c r="H42" s="469"/>
      <c r="I42" s="470"/>
    </row>
    <row r="43" spans="2:14" ht="19.8" customHeight="1" x14ac:dyDescent="0.3">
      <c r="B43" s="453" t="s">
        <v>1956</v>
      </c>
      <c r="C43" s="452"/>
      <c r="D43" s="133"/>
      <c r="E43" s="133"/>
      <c r="F43" s="133"/>
      <c r="G43" s="133"/>
      <c r="H43" s="133"/>
      <c r="I43" s="447"/>
      <c r="J43" s="5"/>
      <c r="K43" s="5"/>
      <c r="L43" s="5"/>
      <c r="M43" s="10"/>
      <c r="N43" s="11"/>
    </row>
    <row r="44" spans="2:14" s="471" customFormat="1" ht="12" x14ac:dyDescent="0.25">
      <c r="B44" s="467"/>
      <c r="C44" s="468"/>
      <c r="D44" s="469"/>
      <c r="E44" s="469"/>
      <c r="F44" s="469"/>
      <c r="G44" s="469"/>
      <c r="H44" s="469"/>
      <c r="I44" s="470"/>
    </row>
    <row r="45" spans="2:14" ht="19.8" customHeight="1" x14ac:dyDescent="0.3">
      <c r="B45" s="453" t="s">
        <v>175</v>
      </c>
      <c r="C45" s="134"/>
      <c r="D45" s="133"/>
      <c r="E45" s="133"/>
      <c r="F45" s="133"/>
      <c r="G45" s="133"/>
      <c r="H45" s="133"/>
      <c r="I45" s="447"/>
      <c r="J45" s="5"/>
      <c r="K45" s="5"/>
      <c r="L45" s="5"/>
      <c r="M45" s="12"/>
      <c r="N45" s="11"/>
    </row>
    <row r="46" spans="2:14" ht="36.6" customHeight="1" x14ac:dyDescent="0.3">
      <c r="B46" s="738" t="s">
        <v>176</v>
      </c>
      <c r="C46" s="739"/>
      <c r="D46" s="739"/>
      <c r="E46" s="739"/>
      <c r="F46" s="739"/>
      <c r="G46" s="739"/>
      <c r="H46" s="739"/>
      <c r="I46" s="740"/>
      <c r="J46" s="5"/>
      <c r="K46" s="5"/>
      <c r="L46" s="5"/>
      <c r="M46" s="12"/>
      <c r="N46" s="11"/>
    </row>
    <row r="47" spans="2:14" ht="14.4" x14ac:dyDescent="0.3">
      <c r="B47" s="454" t="s">
        <v>730</v>
      </c>
      <c r="C47" s="455"/>
      <c r="D47" s="455"/>
      <c r="E47" s="456"/>
      <c r="F47" s="133"/>
      <c r="G47" s="457"/>
      <c r="H47" s="133"/>
      <c r="I47" s="447"/>
      <c r="J47" s="5"/>
      <c r="K47" s="5"/>
      <c r="L47" s="5"/>
      <c r="M47" s="12"/>
      <c r="N47" s="11"/>
    </row>
    <row r="48" spans="2:14" ht="14.4" x14ac:dyDescent="0.3">
      <c r="B48" s="458" t="s">
        <v>732</v>
      </c>
      <c r="C48" s="455"/>
      <c r="D48" s="455"/>
      <c r="E48" s="456"/>
      <c r="F48" s="133"/>
      <c r="G48" s="457"/>
      <c r="H48" s="457"/>
      <c r="I48" s="447"/>
      <c r="J48" s="5"/>
      <c r="K48" s="5"/>
      <c r="L48" s="5"/>
      <c r="M48" s="12"/>
      <c r="N48" s="11"/>
    </row>
    <row r="49" spans="1:14" ht="14.4" x14ac:dyDescent="0.3">
      <c r="B49" s="459" t="s">
        <v>731</v>
      </c>
      <c r="C49" s="460"/>
      <c r="D49" s="460"/>
      <c r="E49" s="456"/>
      <c r="F49" s="133"/>
      <c r="G49" s="457"/>
      <c r="H49" s="133"/>
      <c r="I49" s="447"/>
      <c r="J49" s="5"/>
      <c r="K49" s="5"/>
      <c r="L49" s="13"/>
      <c r="M49" s="13"/>
      <c r="N49" s="14"/>
    </row>
    <row r="50" spans="1:14" ht="14.4" x14ac:dyDescent="0.3">
      <c r="B50" s="461"/>
      <c r="C50" s="462"/>
      <c r="D50" s="462"/>
      <c r="E50" s="462"/>
      <c r="F50" s="462"/>
      <c r="G50" s="462"/>
      <c r="H50" s="462"/>
      <c r="I50" s="463"/>
    </row>
    <row r="51" spans="1:14" ht="19.8" customHeight="1" x14ac:dyDescent="0.3">
      <c r="C51" s="81"/>
      <c r="D51" s="3"/>
      <c r="E51" s="3"/>
      <c r="F51" s="3"/>
      <c r="G51" s="3"/>
      <c r="H51" s="3"/>
      <c r="I51" s="3"/>
    </row>
    <row r="52" spans="1:14" ht="35.4" customHeight="1" x14ac:dyDescent="0.3">
      <c r="B52" s="731" t="s">
        <v>173</v>
      </c>
      <c r="C52" s="732"/>
      <c r="D52" s="732"/>
      <c r="E52" s="732"/>
      <c r="F52" s="732"/>
      <c r="G52" s="732"/>
      <c r="H52" s="732"/>
      <c r="I52" s="733"/>
    </row>
    <row r="53" spans="1:14" ht="19.8" customHeight="1" x14ac:dyDescent="0.3">
      <c r="A53" s="34"/>
      <c r="B53" s="34"/>
      <c r="C53" s="34"/>
      <c r="D53" s="34"/>
      <c r="E53" s="34"/>
      <c r="F53" s="34"/>
      <c r="G53" s="34"/>
      <c r="H53" s="34"/>
      <c r="I53" s="34"/>
    </row>
    <row r="54" spans="1:14" ht="31.2" customHeight="1" x14ac:dyDescent="0.3">
      <c r="C54" s="82"/>
      <c r="D54" s="44"/>
      <c r="E54" s="734" t="s">
        <v>171</v>
      </c>
      <c r="F54" s="734"/>
      <c r="G54" s="734"/>
      <c r="H54" s="734"/>
      <c r="I54" s="734"/>
      <c r="K54" s="33"/>
    </row>
    <row r="55" spans="1:14" ht="34.799999999999997" customHeight="1" x14ac:dyDescent="0.3">
      <c r="C55" s="82"/>
      <c r="D55" s="44"/>
      <c r="E55" s="434" t="s">
        <v>722</v>
      </c>
      <c r="F55" s="435" t="s">
        <v>723</v>
      </c>
      <c r="G55" s="435" t="s">
        <v>724</v>
      </c>
      <c r="H55" s="435" t="s">
        <v>725</v>
      </c>
      <c r="I55" s="436" t="s">
        <v>726</v>
      </c>
    </row>
    <row r="56" spans="1:14" ht="21" customHeight="1" x14ac:dyDescent="0.3">
      <c r="C56" s="82"/>
      <c r="D56" s="44"/>
      <c r="E56" s="437">
        <v>1</v>
      </c>
      <c r="F56" s="438">
        <v>2</v>
      </c>
      <c r="G56" s="438">
        <v>3</v>
      </c>
      <c r="H56" s="438">
        <v>4</v>
      </c>
      <c r="I56" s="439">
        <v>5</v>
      </c>
    </row>
    <row r="57" spans="1:14" ht="38.4" customHeight="1" thickBot="1" x14ac:dyDescent="0.35">
      <c r="B57" s="730" t="s">
        <v>29</v>
      </c>
      <c r="C57" s="440" t="s">
        <v>15</v>
      </c>
      <c r="D57" s="441">
        <v>5</v>
      </c>
      <c r="E57" s="472">
        <v>51</v>
      </c>
      <c r="F57" s="473">
        <v>52</v>
      </c>
      <c r="G57" s="474">
        <v>53</v>
      </c>
      <c r="H57" s="474">
        <v>54</v>
      </c>
      <c r="I57" s="475">
        <v>55</v>
      </c>
    </row>
    <row r="58" spans="1:14" ht="38.4" customHeight="1" thickBot="1" x14ac:dyDescent="0.35">
      <c r="B58" s="730"/>
      <c r="C58" s="442" t="s">
        <v>14</v>
      </c>
      <c r="D58" s="443">
        <v>4</v>
      </c>
      <c r="E58" s="476">
        <v>41</v>
      </c>
      <c r="F58" s="477">
        <v>42</v>
      </c>
      <c r="G58" s="478">
        <v>43</v>
      </c>
      <c r="H58" s="478">
        <v>44</v>
      </c>
      <c r="I58" s="479">
        <v>45</v>
      </c>
    </row>
    <row r="59" spans="1:14" ht="38.4" customHeight="1" thickBot="1" x14ac:dyDescent="0.35">
      <c r="B59" s="730"/>
      <c r="C59" s="442" t="s">
        <v>13</v>
      </c>
      <c r="D59" s="443">
        <v>3</v>
      </c>
      <c r="E59" s="476">
        <v>31</v>
      </c>
      <c r="F59" s="477">
        <v>32</v>
      </c>
      <c r="G59" s="480">
        <v>33</v>
      </c>
      <c r="H59" s="480">
        <v>34</v>
      </c>
      <c r="I59" s="481">
        <v>35</v>
      </c>
    </row>
    <row r="60" spans="1:14" ht="38.4" customHeight="1" thickBot="1" x14ac:dyDescent="0.35">
      <c r="B60" s="730"/>
      <c r="C60" s="442" t="s">
        <v>12</v>
      </c>
      <c r="D60" s="443">
        <v>2</v>
      </c>
      <c r="E60" s="482">
        <v>21</v>
      </c>
      <c r="F60" s="483">
        <v>22</v>
      </c>
      <c r="G60" s="483">
        <v>23</v>
      </c>
      <c r="H60" s="483">
        <v>24</v>
      </c>
      <c r="I60" s="484">
        <v>25</v>
      </c>
    </row>
    <row r="61" spans="1:14" ht="38.4" customHeight="1" x14ac:dyDescent="0.3">
      <c r="B61" s="730"/>
      <c r="C61" s="444" t="s">
        <v>11</v>
      </c>
      <c r="D61" s="445">
        <v>1</v>
      </c>
      <c r="E61" s="485">
        <v>11</v>
      </c>
      <c r="F61" s="486">
        <v>12</v>
      </c>
      <c r="G61" s="486">
        <v>13</v>
      </c>
      <c r="H61" s="486">
        <v>14</v>
      </c>
      <c r="I61" s="487">
        <v>15</v>
      </c>
    </row>
    <row r="62" spans="1:14" ht="19.8" customHeight="1" x14ac:dyDescent="0.3">
      <c r="C62" s="82"/>
      <c r="D62" s="44"/>
      <c r="E62" s="35"/>
      <c r="F62" s="35"/>
      <c r="G62" s="35"/>
      <c r="H62" s="35"/>
      <c r="I62" s="35"/>
    </row>
    <row r="63" spans="1:14" ht="19.8" customHeight="1" x14ac:dyDescent="0.3">
      <c r="C63" s="83"/>
      <c r="D63" s="45"/>
      <c r="E63" s="46"/>
      <c r="F63" s="46"/>
      <c r="G63" s="46"/>
      <c r="H63" s="46"/>
      <c r="I63" s="46"/>
    </row>
  </sheetData>
  <sheetProtection algorithmName="SHA-512" hashValue="3sAOGDB/irGwb0Wj5A2+6zgMu4YqdGjNdsnxlGVFAAqLADZSBr1AOpKctLOKScyMuzCGv9yUK7QZEg5WFwvg3w==" saltValue="9fjn6PDIH1A76FlhDPbjKg==" spinCount="100000" sheet="1" objects="1" scenarios="1"/>
  <mergeCells count="6">
    <mergeCell ref="B2:I2"/>
    <mergeCell ref="B57:B61"/>
    <mergeCell ref="B52:I52"/>
    <mergeCell ref="E54:I54"/>
    <mergeCell ref="B39:I39"/>
    <mergeCell ref="B46:I46"/>
  </mergeCells>
  <pageMargins left="0.31496062992125984" right="0.31496062992125984" top="0.78740157480314965" bottom="0.59055118110236227" header="0.31496062992125984" footer="0.31496062992125984"/>
  <pageSetup paperSize="9" scale="73" fitToHeight="0" orientation="portrait" horizontalDpi="4294967294" verticalDpi="4294967294" r:id="rId1"/>
  <headerFooter>
    <oddFooter>&amp;C&amp;10Página &amp;P de &amp;N</oddFooter>
  </headerFooter>
  <rowBreaks count="1" manualBreakCount="1">
    <brk id="5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96</vt:i4>
      </vt:variant>
    </vt:vector>
  </HeadingPairs>
  <TitlesOfParts>
    <vt:vector size="106" baseType="lpstr">
      <vt:lpstr>Processos</vt:lpstr>
      <vt:lpstr>Diagramação</vt:lpstr>
      <vt:lpstr>Dicionario</vt:lpstr>
      <vt:lpstr>Repositório</vt:lpstr>
      <vt:lpstr>Base_Repositório</vt:lpstr>
      <vt:lpstr>Lista Processo Unidade</vt:lpstr>
      <vt:lpstr>tab_Siglas</vt:lpstr>
      <vt:lpstr>Apetite ao Risco</vt:lpstr>
      <vt:lpstr>Matriz BIA</vt:lpstr>
      <vt:lpstr>Tab_Matriz_Processos</vt:lpstr>
      <vt:lpstr>_1._Disciplina_e_Escopo</vt:lpstr>
      <vt:lpstr>_1.1_Dados_Gerais</vt:lpstr>
      <vt:lpstr>_1.2_Localidade</vt:lpstr>
      <vt:lpstr>_2._Priorização_dos_Procesos</vt:lpstr>
      <vt:lpstr>_2.1._Objeto_de_Estudo_e_Público_Alvo</vt:lpstr>
      <vt:lpstr>_2.2._Avaliação_de_Impacto_do_Negócio__BIA</vt:lpstr>
      <vt:lpstr>_2.2.1_Tolerância_máxima_na_interrupção_do_Processo</vt:lpstr>
      <vt:lpstr>_2.2.2_Nível_de_Impacto_decorrente_da_Interrupção_do_Processo_no_Negócio</vt:lpstr>
      <vt:lpstr>_2.2.4_Indicador_de_Processo</vt:lpstr>
      <vt:lpstr>_3._Entendimento_do_Contexto</vt:lpstr>
      <vt:lpstr>_3.1._Contexto_Interno</vt:lpstr>
      <vt:lpstr>_3.2._Contexto_Externo</vt:lpstr>
      <vt:lpstr>_4._Identificação_dos_Riscos</vt:lpstr>
      <vt:lpstr>_4.1_Elementos_do_Risco</vt:lpstr>
      <vt:lpstr>_5._Análise_e_Avaliação_dos_Riscos</vt:lpstr>
      <vt:lpstr>_5.1_Probabilidade__Critérios_para_análise</vt:lpstr>
      <vt:lpstr>_5.2_Critérios_de_Avaliação_de_Impacto</vt:lpstr>
      <vt:lpstr>_5.3.1_Risco_Inerente</vt:lpstr>
      <vt:lpstr>_5.3.2_Classificação_do_Risco_Inerente</vt:lpstr>
      <vt:lpstr>_5.3.3_Controles_Existentes</vt:lpstr>
      <vt:lpstr>_5.3.4_Avaliação_dos_Controles_Existentes</vt:lpstr>
      <vt:lpstr>_5.3.5_Nível_de_Probabilidade_Residual</vt:lpstr>
      <vt:lpstr>_5.3.6_Classificação_do_Risco_Residual</vt:lpstr>
      <vt:lpstr>_5.3.6_Risco_Residual</vt:lpstr>
      <vt:lpstr>_5.3.7_Classificação_do_Risco_Residual</vt:lpstr>
      <vt:lpstr>_5.3_Nível_de_Risco</vt:lpstr>
      <vt:lpstr>_6._Resposta_e_Tratamento_aos_Riscos</vt:lpstr>
      <vt:lpstr>_6.1_Plano_de_Tratamento</vt:lpstr>
      <vt:lpstr>Agrupamento_dos_Controles_Preventivos_e_Atenuativos</vt:lpstr>
      <vt:lpstr>Análise_Contextual_do_Fator_de_Risco</vt:lpstr>
      <vt:lpstr>Aprovador</vt:lpstr>
      <vt:lpstr>'Apetite ao Risco'!Area_de_impressao</vt:lpstr>
      <vt:lpstr>Diagramação!Area_de_impressao</vt:lpstr>
      <vt:lpstr>Dicionario!Area_de_impressao</vt:lpstr>
      <vt:lpstr>'Lista Processo Unidade'!Area_de_impressao</vt:lpstr>
      <vt:lpstr>'Matriz BIA'!Area_de_impressao</vt:lpstr>
      <vt:lpstr>Tab_Matriz_Processos!Area_de_impressao</vt:lpstr>
      <vt:lpstr>tab_Siglas!Area_de_impressao</vt:lpstr>
      <vt:lpstr>Avaliação_dos_Controles_Existentes</vt:lpstr>
      <vt:lpstr>Categoria_do_Risco</vt:lpstr>
      <vt:lpstr>Classificação_do_Impacto</vt:lpstr>
      <vt:lpstr>Classificação_do_Risco_Inerente</vt:lpstr>
      <vt:lpstr>Classificação_do_Risco_Residual</vt:lpstr>
      <vt:lpstr>Código_do_Risco</vt:lpstr>
      <vt:lpstr>Código_Geral</vt:lpstr>
      <vt:lpstr>Como_será_implantado?</vt:lpstr>
      <vt:lpstr>Consequência__Ocasionando</vt:lpstr>
      <vt:lpstr>Controles_Atenuativos</vt:lpstr>
      <vt:lpstr>Controles_Preventivos</vt:lpstr>
      <vt:lpstr>Descrição_do_Contexto_Externo</vt:lpstr>
      <vt:lpstr>Descrição_do_Contexto_Interno</vt:lpstr>
      <vt:lpstr>Descrição_do_Processo</vt:lpstr>
      <vt:lpstr>Disciplina</vt:lpstr>
      <vt:lpstr>Econômico_Financeiro</vt:lpstr>
      <vt:lpstr>Esforço_da_Gestão</vt:lpstr>
      <vt:lpstr>Fator_de_Risco_Causa__Devido_a</vt:lpstr>
      <vt:lpstr>Financeiro</vt:lpstr>
      <vt:lpstr>Imagem</vt:lpstr>
      <vt:lpstr>Indicador_de_Processo</vt:lpstr>
      <vt:lpstr>Início_Previsto</vt:lpstr>
      <vt:lpstr>Intervenção_Hierárquica</vt:lpstr>
      <vt:lpstr>Investimento__R</vt:lpstr>
      <vt:lpstr>Legal</vt:lpstr>
      <vt:lpstr>Macro_consequencia</vt:lpstr>
      <vt:lpstr>Macrofator</vt:lpstr>
      <vt:lpstr>Negócios_e_Serviços_à_Sociedade</vt:lpstr>
      <vt:lpstr>Nível_de_Impacto</vt:lpstr>
      <vt:lpstr>Nível_de_Probabilidade_Residual</vt:lpstr>
      <vt:lpstr>Objetivos_Estrategicos_do_PEI_vinculados</vt:lpstr>
      <vt:lpstr>Onde_será_implantado?</vt:lpstr>
      <vt:lpstr>Operacional</vt:lpstr>
      <vt:lpstr>Origem</vt:lpstr>
      <vt:lpstr>Outro_Macroprocesso</vt:lpstr>
      <vt:lpstr>Outros_Controles_Atenuativos</vt:lpstr>
      <vt:lpstr>Outros_Controles_Preventivos</vt:lpstr>
      <vt:lpstr>Perda_Esperada__R</vt:lpstr>
      <vt:lpstr>Plano_de_Ação__Ação_Corretiva</vt:lpstr>
      <vt:lpstr>Pontuação_Final_do_Impacto_da_Interrupção_do_Processo</vt:lpstr>
      <vt:lpstr>Probabilidade</vt:lpstr>
      <vt:lpstr>Processo</vt:lpstr>
      <vt:lpstr>Regulação</vt:lpstr>
      <vt:lpstr>Responsável</vt:lpstr>
      <vt:lpstr>Risco_Incerteza__Poderá_ocorrer</vt:lpstr>
      <vt:lpstr>Risco_Inerente</vt:lpstr>
      <vt:lpstr>Risco_Residual</vt:lpstr>
      <vt:lpstr>Segmento__Unidade_Gestora</vt:lpstr>
      <vt:lpstr>Término_Previsto</vt:lpstr>
      <vt:lpstr>Tipo_de_Tratamento</vt:lpstr>
      <vt:lpstr>Título_do_Contexto_Externo</vt:lpstr>
      <vt:lpstr>Título_do_Contexto_Interno</vt:lpstr>
      <vt:lpstr>'Lista Processo Unidade'!Titulos_de_impressao</vt:lpstr>
      <vt:lpstr>Processos!Titulos_de_impressao</vt:lpstr>
      <vt:lpstr>Repositório!Titulos_de_impressao</vt:lpstr>
      <vt:lpstr>tab_Siglas!Titulos_de_impressao</vt:lpstr>
      <vt:lpstr>Tolerância_máxima_na_interrupção_do_Processo</vt:lpstr>
      <vt:lpstr>Unidade_Executora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Henrique Oliveira Giraldes</dc:creator>
  <cp:lastModifiedBy>Marcio Janderson Guedes de Carvalho</cp:lastModifiedBy>
  <cp:lastPrinted>2024-03-05T19:03:45Z</cp:lastPrinted>
  <dcterms:created xsi:type="dcterms:W3CDTF">2023-01-30T14:04:40Z</dcterms:created>
  <dcterms:modified xsi:type="dcterms:W3CDTF">2024-03-05T19:04:08Z</dcterms:modified>
</cp:coreProperties>
</file>