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555" windowHeight="5010" tabRatio="828" activeTab="0"/>
  </bookViews>
  <sheets>
    <sheet name="BALANÇO" sheetId="1" r:id="rId1"/>
    <sheet name="DRE " sheetId="2" r:id="rId2"/>
    <sheet name="DRA " sheetId="3" r:id="rId3"/>
    <sheet name="DMPL " sheetId="4" r:id="rId4"/>
    <sheet name="DFC " sheetId="5" r:id="rId5"/>
    <sheet name="DVA" sheetId="6" r:id="rId6"/>
  </sheets>
  <definedNames>
    <definedName name="_xlnm.Print_Area" localSheetId="0">'BALANÇO'!$A$1:$J$46</definedName>
    <definedName name="_xlnm.Print_Area" localSheetId="4">'DFC '!$B$1:$G$87</definedName>
    <definedName name="_xlnm.Print_Area" localSheetId="3">'DMPL '!$B$2:$K$33</definedName>
    <definedName name="_xlnm.Print_Area" localSheetId="2">'DRA '!$B$2:$E$33</definedName>
    <definedName name="_xlnm.Print_Area" localSheetId="1">'DRE '!$B$1:$F$55</definedName>
    <definedName name="_xlnm.Print_Area" localSheetId="5">'DVA'!$A$1:$F$68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<sst xmlns="http://schemas.openxmlformats.org/spreadsheetml/2006/main" count="335" uniqueCount="250">
  <si>
    <t>PASSIVO</t>
  </si>
  <si>
    <t xml:space="preserve">      Adiantamentos Concedidos</t>
  </si>
  <si>
    <t xml:space="preserve">       Capital Social</t>
  </si>
  <si>
    <t xml:space="preserve">     TOTAL DO ATIVO</t>
  </si>
  <si>
    <t>CNPJ 00.399.857/0001-26</t>
  </si>
  <si>
    <t xml:space="preserve">  LUCRO BRUTO</t>
  </si>
  <si>
    <t xml:space="preserve">     ADMINISTRATIVAS</t>
  </si>
  <si>
    <t xml:space="preserve">        Pessoal e Encargos Sociais</t>
  </si>
  <si>
    <t xml:space="preserve">        Material de Consumo</t>
  </si>
  <si>
    <t xml:space="preserve">        Despesas Financeiras </t>
  </si>
  <si>
    <t xml:space="preserve">    Ajuste de Exercicios  Anteriores</t>
  </si>
  <si>
    <t>ATIVO</t>
  </si>
  <si>
    <t>FLUXOS DE CAIXA DAS ATIVIDADES OPERACIONAIS</t>
  </si>
  <si>
    <t>FLUXOS DE CAIXA DAS ATIVIDADES DE INVESTIMENTOS</t>
  </si>
  <si>
    <t>FLUXOS DE CAIXA DAS ATIVIDADES DE FINANCIAMENTO</t>
  </si>
  <si>
    <t>Notas</t>
  </si>
  <si>
    <t xml:space="preserve">        Receitas Financeiras </t>
  </si>
  <si>
    <t xml:space="preserve">  LUCRO ( PREJUÍZO ) POR LOTE DE 1000 AÇÕES</t>
  </si>
  <si>
    <t>Companhia de Desenvolvimento dos Vales do São Francisco e do Parnaíba - CODEVASF</t>
  </si>
  <si>
    <t xml:space="preserve">   Caixa e Equivalentes de Caixa</t>
  </si>
  <si>
    <t xml:space="preserve">  Obrigações Trabalhistas, Previd. Assist.</t>
  </si>
  <si>
    <t xml:space="preserve">   Demais Créditos e Valores a Curto Prazo</t>
  </si>
  <si>
    <t xml:space="preserve">      Tributos a Recuperar/Compensar</t>
  </si>
  <si>
    <t xml:space="preserve">  Demais Obrigações </t>
  </si>
  <si>
    <t xml:space="preserve">  Obrigações a Longo Prazo</t>
  </si>
  <si>
    <t xml:space="preserve">      Faturas/Duplicatas </t>
  </si>
  <si>
    <t xml:space="preserve">       Adiantamento para Futuro Aumento de Capital</t>
  </si>
  <si>
    <t xml:space="preserve">     TOTAL DO PASSIVO</t>
  </si>
  <si>
    <t xml:space="preserve">        Tributária</t>
  </si>
  <si>
    <t xml:space="preserve">        Subvenção de Custeio</t>
  </si>
  <si>
    <t xml:space="preserve">  LUCRO OU PREJUÍZO LÍQUIDO DO EXERCÍCIO</t>
  </si>
  <si>
    <t>Pagamento de dividendos</t>
  </si>
  <si>
    <t>Caixa líquido obtido das atividades de financiamentos</t>
  </si>
  <si>
    <t>AUMENTO  LÍQUIDO NO CAIXA E CAIXA EQUIVALENTES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</si>
  <si>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</si>
  <si>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</si>
  <si>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</si>
  <si>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</si>
  <si>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</si>
  <si>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</si>
  <si>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Companhia de Desenvolvimento dos Vales do São Francisco e do Parnaiba - CODEVASF</t>
  </si>
  <si>
    <t xml:space="preserve">                                                                CNPJ 00.399.857/0001-26</t>
  </si>
  <si>
    <t xml:space="preserve">       Prejuizos acumulados</t>
  </si>
  <si>
    <t>(Em Reais)</t>
  </si>
  <si>
    <t xml:space="preserve">     OUTRAS DESPESAS</t>
  </si>
  <si>
    <t xml:space="preserve">     OUTRAS RECEITAS</t>
  </si>
  <si>
    <t>Companhia de Desenvolvimento dos Vales do São Francisco e do Parnaiba - CODEVASF</t>
  </si>
  <si>
    <t>CNPJ  00.399.857/0001-26</t>
  </si>
  <si>
    <t xml:space="preserve">CAIXA E  EQUIVALENTES DE CAIXA INICIAL                 </t>
  </si>
  <si>
    <t xml:space="preserve">CAIXA E  EQUIVALENTES DE CAIXA FINAL             </t>
  </si>
  <si>
    <t>03</t>
  </si>
  <si>
    <t>Adiantamento para Futuro Aumento de Capital</t>
  </si>
  <si>
    <t>Pagamento de empréstimos e financiamentos</t>
  </si>
  <si>
    <t>Adiantamento Para Futuro Aumento de Capital - PNC</t>
  </si>
  <si>
    <t>Adiantamento Para Futuro Aumento de Capital - PL</t>
  </si>
  <si>
    <t xml:space="preserve">       Obrigações Fiscais</t>
  </si>
  <si>
    <t xml:space="preserve">       Provisões - Riscos de Passivos Contingentes</t>
  </si>
  <si>
    <r>
      <t xml:space="preserve">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</si>
  <si>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NÃO CIRCULANTE</t>
    </r>
  </si>
  <si>
    <t xml:space="preserve">        Serviços de Terceiros</t>
  </si>
  <si>
    <t>Capital Social</t>
  </si>
  <si>
    <t>Adiant. Para Futuro Aumento de Capital (AFAC)</t>
  </si>
  <si>
    <t>Reserva de Capital</t>
  </si>
  <si>
    <t>Reserva de Reavaliação</t>
  </si>
  <si>
    <t>Reservas de Lucros</t>
  </si>
  <si>
    <t>Total</t>
  </si>
  <si>
    <t>Componentes</t>
  </si>
  <si>
    <t xml:space="preserve">  DESPESAS e RECEITAS</t>
  </si>
  <si>
    <t>Descrição</t>
  </si>
  <si>
    <t xml:space="preserve">       Reservas de reavaliação</t>
  </si>
  <si>
    <t xml:space="preserve">  RESULTADO ANTES DA PROVISÃO P/C.SOCIAL E IRPJ</t>
  </si>
  <si>
    <r>
      <t xml:space="preserve">   </t>
    </r>
    <r>
      <rPr>
        <b/>
        <u val="single"/>
        <sz val="12"/>
        <color indexed="8"/>
        <rFont val="Arial"/>
        <family val="2"/>
      </rPr>
      <t>CIRCULANTE</t>
    </r>
  </si>
  <si>
    <r>
      <t xml:space="preserve">  </t>
    </r>
    <r>
      <rPr>
        <b/>
        <u val="single"/>
        <sz val="12"/>
        <color indexed="8"/>
        <rFont val="Arial"/>
        <family val="2"/>
      </rPr>
      <t>PATRIMÔNIO LÍQUIDO</t>
    </r>
  </si>
  <si>
    <t xml:space="preserve">    Prejuízo Líquido do Exercício</t>
  </si>
  <si>
    <t xml:space="preserve">        Diárias</t>
  </si>
  <si>
    <t xml:space="preserve">Aumento de Capital </t>
  </si>
  <si>
    <t xml:space="preserve">      Outros Creditos a Receber</t>
  </si>
  <si>
    <t xml:space="preserve">   Créditos a Curto Prazo - Faturas</t>
  </si>
  <si>
    <t xml:space="preserve">   Realizável a Longo Prazo</t>
  </si>
  <si>
    <t xml:space="preserve">    Créditos de Longo Prazo - Faturas</t>
  </si>
  <si>
    <t xml:space="preserve">    Demais Créditos e Valores a Longo Prazo</t>
  </si>
  <si>
    <t xml:space="preserve">   Investimentos - Participações Permanentes</t>
  </si>
  <si>
    <t xml:space="preserve">   Imobilizado</t>
  </si>
  <si>
    <t xml:space="preserve">   Intangível</t>
  </si>
  <si>
    <t xml:space="preserve">    Bens Móveis</t>
  </si>
  <si>
    <t xml:space="preserve">    Bens Imoveis</t>
  </si>
  <si>
    <t xml:space="preserve">     ( - ) Deduções da Receita</t>
  </si>
  <si>
    <t xml:space="preserve">  RECEITA LÍQUIDA</t>
  </si>
  <si>
    <t xml:space="preserve">     ( - ) Custo Mercadoria Vendido / Serviços Prestados</t>
  </si>
  <si>
    <t xml:space="preserve">     Receita Operacional Bruta - Exploração e Venda de Bens, Serviços e Direitos</t>
  </si>
  <si>
    <t xml:space="preserve">  RESULTADO FINANCEIRO</t>
  </si>
  <si>
    <t xml:space="preserve">  RESULTADO ANTES DAS DESPESAS E RECEITAS FINANCEIRAS</t>
  </si>
  <si>
    <t xml:space="preserve">  RESULTADO ANTES DE TRANSFERÊNCIAS FINANCEIRAS E GANHOS</t>
  </si>
  <si>
    <t xml:space="preserve">  RESULTADO TRANSFERÊNCIAS FINANCEIRAS E GANHOS</t>
  </si>
  <si>
    <t xml:space="preserve">        Ganhos/Perdas de Capital</t>
  </si>
  <si>
    <t>LUIS NAPOLEÃO CASADO ARNAUD NETO</t>
  </si>
  <si>
    <t>CPF: 239.274.374-68</t>
  </si>
  <si>
    <t xml:space="preserve">        Transferências para Execução Descentralizada</t>
  </si>
  <si>
    <t xml:space="preserve">    Adiantamento para aumento capital - AFAC</t>
  </si>
  <si>
    <t xml:space="preserve">    Reserva de Reavaliação</t>
  </si>
  <si>
    <t>DEMONSTRAÇÃO DE RESULTADO DO EXERCÍCIO - DRE</t>
  </si>
  <si>
    <t xml:space="preserve">    (=) Resultado Líquido do Período</t>
  </si>
  <si>
    <t>Resultado Líquido Abrangente</t>
  </si>
  <si>
    <t xml:space="preserve">       Previdência Privada e Complementar</t>
  </si>
  <si>
    <t xml:space="preserve">      Previdência Privada Complementar</t>
  </si>
  <si>
    <t xml:space="preserve">    Aumento/Redução de Capital</t>
  </si>
  <si>
    <t xml:space="preserve">                                                     Companhia de Desenvolvimento dos Vales do São Francisco e do Parnaiba - CODEVASF</t>
  </si>
  <si>
    <t xml:space="preserve">                                                     CNPJ 00.399.857/0001-26</t>
  </si>
  <si>
    <t>DEMONSTRAÇÃO DO VALOR ADICIONADO - DVA</t>
  </si>
  <si>
    <t>1 - RECEITAS</t>
  </si>
  <si>
    <t>3 - VALOR ADICIONADO BRUTO (1-2)</t>
  </si>
  <si>
    <t>4 - DEPRECIAÇÃO, AMORTIZAÇÃO E EXAUSTÃO</t>
  </si>
  <si>
    <t>5 - VALOR ADICIONADO LÍQUIDO PRODUZIDO PELA ENTIDADE ( 3-4)</t>
  </si>
  <si>
    <t>6 - VALOR ADICIONADO RECEBIDO EM TRANSFERÊNCIA</t>
  </si>
  <si>
    <t>7 - VALOR ADICIONADO TOTAL A DISTRIBUIR (5+6)</t>
  </si>
  <si>
    <t>8 - DISTRIBUIÇÃO DO VALOR ADICIONADO (*)</t>
  </si>
  <si>
    <t>8.1) Pessoal</t>
  </si>
  <si>
    <t>8.2) Impostos, taxas e contribuições</t>
  </si>
  <si>
    <t>8.3) Remuneração de capitais de terceiros</t>
  </si>
  <si>
    <t>8.4) Remuneração de Capital Próprios</t>
  </si>
  <si>
    <t>8.4.4) Participação dos não-controladores noa lucros retidos (só p/consolidação)</t>
  </si>
  <si>
    <t>(*) O total do item 8 deve ser exatamente igual ao item 7</t>
  </si>
  <si>
    <t xml:space="preserve">                   (Em Reais)</t>
  </si>
  <si>
    <t>Ajustes por transações sem efeito no caixa:</t>
  </si>
  <si>
    <t xml:space="preserve">    Ajustes de Exercicios Anteriores</t>
  </si>
  <si>
    <t xml:space="preserve">    Redução Reserva de Lucros</t>
  </si>
  <si>
    <t xml:space="preserve">    Redução Reserva de Capital</t>
  </si>
  <si>
    <t xml:space="preserve">    Redução Capital Social </t>
  </si>
  <si>
    <t xml:space="preserve">    Aumento de capital Social</t>
  </si>
  <si>
    <t xml:space="preserve">    Depreciação e amortização</t>
  </si>
  <si>
    <t>Aplicado/Obtido nas/das Atividades Operacionais:</t>
  </si>
  <si>
    <t xml:space="preserve">    (Lucro)/Prejuízo na venda de investimentos permanentes e temporários</t>
  </si>
  <si>
    <t xml:space="preserve">    Gastos diferidos baixados ao resultado</t>
  </si>
  <si>
    <t xml:space="preserve">    Amortização de (deságio)/ágio</t>
  </si>
  <si>
    <t xml:space="preserve">    Provisão para perda com investimentos temporários e permanentes</t>
  </si>
  <si>
    <t xml:space="preserve">   Juros sobre empréstimos concedidos provisionados</t>
  </si>
  <si>
    <t xml:space="preserve">   Duplicatas a receber</t>
  </si>
  <si>
    <t xml:space="preserve">   Outros créditos curto prazo</t>
  </si>
  <si>
    <t xml:space="preserve">   Outros créditos longo prazo</t>
  </si>
  <si>
    <t xml:space="preserve">   Juros sobre empréstimos provisionados</t>
  </si>
  <si>
    <t xml:space="preserve">   Fornecedores</t>
  </si>
  <si>
    <t xml:space="preserve">   Obrigações Fiscais</t>
  </si>
  <si>
    <t xml:space="preserve">   Salários e encargos sociais</t>
  </si>
  <si>
    <t xml:space="preserve">    Redução Adiantamento Para Futuro Aumento de Capital </t>
  </si>
  <si>
    <t xml:space="preserve">    Provisões 13º Salários , Férias e Encargos</t>
  </si>
  <si>
    <t xml:space="preserve">    Outros débitos (Riscos Fiscais)</t>
  </si>
  <si>
    <t xml:space="preserve">                                            Companhia de Desenvolvimento dos Vales do São Francisco e do Parnaiba - CODEVASF</t>
  </si>
  <si>
    <t xml:space="preserve">                                            CNPJ 00.399.857/0001-26</t>
  </si>
  <si>
    <t xml:space="preserve">    Títulos Públicos - Letras Especiais</t>
  </si>
  <si>
    <t xml:space="preserve">  Fornecedor Nacional e Contas a pagar </t>
  </si>
  <si>
    <t xml:space="preserve">    Adiantamento para aumento capital - AFAC </t>
  </si>
  <si>
    <t>DEMONSTRAÇÃO DO FLUXO DE CAIXA</t>
  </si>
  <si>
    <t xml:space="preserve">    Estoques de Almoxarifado</t>
  </si>
  <si>
    <t xml:space="preserve">    Despesas pagas Antecipadamente </t>
  </si>
  <si>
    <t xml:space="preserve">    (+)  Ajuste de Exercicios  Anteriores</t>
  </si>
  <si>
    <t xml:space="preserve">    (+)  Reservas de Reavaliação</t>
  </si>
  <si>
    <t xml:space="preserve"> (Em Reais)</t>
  </si>
  <si>
    <t>Caixa líquido obtido/aplicado das/nas atividades operacionais</t>
  </si>
  <si>
    <t>Caixa líquido obtido/aplicado nas/das atividades de investimentos</t>
  </si>
  <si>
    <t xml:space="preserve">Lucro/Prejuízo Líquido </t>
  </si>
  <si>
    <t>Aumento/diminuição das contas dos grupos do ativo e passivo circulante:</t>
  </si>
  <si>
    <t xml:space="preserve">      Salários a Pagar e Encargos Trabalhistas</t>
  </si>
  <si>
    <t>Diretor-Presidente</t>
  </si>
  <si>
    <t xml:space="preserve">     MARCELO ANDRADE MOREIRA PINTO</t>
  </si>
  <si>
    <t>CPF: 008.261.025-81</t>
  </si>
  <si>
    <t xml:space="preserve"> MARCELO ANDRADE MOREIRA PINTO</t>
  </si>
  <si>
    <t>MARCELO ANDRADE MOREIRA PINTO</t>
  </si>
  <si>
    <t xml:space="preserve">DEMONSTRAÇÃO DOS RESULTADOS ABRANGENTES - DRA                </t>
  </si>
  <si>
    <t xml:space="preserve">BALANÇO PATRIMONIAL </t>
  </si>
  <si>
    <t xml:space="preserve">    Provisão para devedores duvidosos</t>
  </si>
  <si>
    <t xml:space="preserve">   Previdência Privada Complementar</t>
  </si>
  <si>
    <t>Juros</t>
  </si>
  <si>
    <t>Aluguéis</t>
  </si>
  <si>
    <t>Outras</t>
  </si>
  <si>
    <t>Juros sobre Capital Próprio</t>
  </si>
  <si>
    <t>Dividendos</t>
  </si>
  <si>
    <t>Lucros retidos/Prejuízo do exercicio</t>
  </si>
  <si>
    <t>Remuneração direta</t>
  </si>
  <si>
    <t>Benefícios</t>
  </si>
  <si>
    <t>F.G.T.S</t>
  </si>
  <si>
    <t>Federais</t>
  </si>
  <si>
    <t>Estaduais</t>
  </si>
  <si>
    <t>Municipais</t>
  </si>
  <si>
    <t>Resultado de equivalência patrimonial</t>
  </si>
  <si>
    <t>Receitas financeiras</t>
  </si>
  <si>
    <t>Custo dos produtos, das mercadorias e dos serviços vendidos</t>
  </si>
  <si>
    <t>Materiais, energias, serviços de terceiros e outros</t>
  </si>
  <si>
    <t>Mareiais de Consumo</t>
  </si>
  <si>
    <t>Energias, serviços de terceiros e outros</t>
  </si>
  <si>
    <t>Perda/Recuperação de valores ativos</t>
  </si>
  <si>
    <t>Outras ( epecificar)</t>
  </si>
  <si>
    <t>Vendas de mercadorias, produtos e serviços</t>
  </si>
  <si>
    <t>Outras receitas</t>
  </si>
  <si>
    <t>Receitas relativas à construção de ativos próprios</t>
  </si>
  <si>
    <t xml:space="preserve">                                     MARCELO ANDRADE MOREIRA PINTO</t>
  </si>
  <si>
    <t xml:space="preserve">                                                         Diretor-Presidente</t>
  </si>
  <si>
    <t xml:space="preserve">                                                      CPF: 008.261.025-81</t>
  </si>
  <si>
    <t xml:space="preserve">        Depreciação/Amortização </t>
  </si>
  <si>
    <t>Lucros ou Prejuízos Acumulados</t>
  </si>
  <si>
    <t xml:space="preserve">                                                                              DEMONSTRAÇÃO DAS MUTAÇÕES DO PATRIMÔNIO LÍQUIDO                                                                          </t>
  </si>
  <si>
    <t>Provisão para créditos de liquidação duvidosa - Reversão/Constituição</t>
  </si>
  <si>
    <t xml:space="preserve">    Ganhos/Perdas com investimentos temporários e permanentes (bens baixados)</t>
  </si>
  <si>
    <t>2 - INSUMOS ADQUIRIDOS DE TERCEIROS                                                                                    (inclui os valores dos impostos - ICMS, IPI, PIS e COFINS)</t>
  </si>
  <si>
    <t xml:space="preserve">   Outros débitos/contas a pagar - curto prazo</t>
  </si>
  <si>
    <t>Recebimento por Venda de Investimentos Permanentes</t>
  </si>
  <si>
    <t>Nota       22</t>
  </si>
  <si>
    <t>Nota   23</t>
  </si>
  <si>
    <t xml:space="preserve">    SALDO EM 01/01/2022</t>
  </si>
  <si>
    <t>JULIANNA BAÍA PIO DE LIMA</t>
  </si>
  <si>
    <t>CPF: 954.848.091-34</t>
  </si>
  <si>
    <t>Contadora  CRC-DF 20.004/O-6</t>
  </si>
  <si>
    <t xml:space="preserve">    Ganho/Perdas com investimentos temporários e permanentes (bens baixados)</t>
  </si>
  <si>
    <t xml:space="preserve">   Estoques Almoxarifado</t>
  </si>
  <si>
    <t xml:space="preserve">    Provisão de Previdência Privada Complementar longo prazo</t>
  </si>
  <si>
    <t>Diretor da Área de Desenvolvimento Integrado e Infraestrutura</t>
  </si>
  <si>
    <t xml:space="preserve">               Diretor da Área de Desenvolvimento Integrado e Infraestrutura</t>
  </si>
  <si>
    <t xml:space="preserve">Diretor da Área de Gestão dos Empreendimentos de Irrigação </t>
  </si>
  <si>
    <t xml:space="preserve">                                                                                      LUIS NAPOLEÃO CASADO ARNAUD NETO</t>
  </si>
  <si>
    <t xml:space="preserve">                                                                                                    CPF: 239.274.374-68</t>
  </si>
  <si>
    <t xml:space="preserve"> Diretor da Área de Desenvolvimento Integrado e Infraestrutura</t>
  </si>
  <si>
    <t xml:space="preserve">                                                                             Diretor da Área de Gestão dos Empreendimentos de Irrigação </t>
  </si>
  <si>
    <t>31/dezembro/2022</t>
  </si>
  <si>
    <t>Diretor da Área de Revitalização e Sustentabilidade Socioambiental</t>
  </si>
  <si>
    <t xml:space="preserve">            Diretor da Área de Desenvolvimento Integrado e Infraestrutura                                                  Diretor da Área de Gestão dos Empreendimentos de Irrigação </t>
  </si>
  <si>
    <t xml:space="preserve">       Diretor da Área de Desenvolvimento Integrado e Infraestrutura                                                                     Diretor da Área de Gestão dos Empreendimentos de Irrigação </t>
  </si>
  <si>
    <t>Aquisição/Baixa de bens do ativo imobilizado</t>
  </si>
  <si>
    <t>Realizado em 31 de Março de 2023</t>
  </si>
  <si>
    <t>31/março/2023</t>
  </si>
  <si>
    <t>Em 31 de Março de 2023</t>
  </si>
  <si>
    <t xml:space="preserve">    SALDO EM 31.03.2023</t>
  </si>
  <si>
    <t>01/Jan/2023                                      a                                                            31/Mar/2023</t>
  </si>
  <si>
    <t>01/jan/2023                                      a                                                            31/mar/2023</t>
  </si>
  <si>
    <t>01/jan/2023                                                a                                                               31/mar/2023</t>
  </si>
  <si>
    <t>01/jan/2022                                                a                                                               31/mar/2022</t>
  </si>
  <si>
    <t>01/jan/2022                                      a                                                            31/mar/2022</t>
  </si>
  <si>
    <t xml:space="preserve">    SALDO EM 31.03.2022</t>
  </si>
  <si>
    <t xml:space="preserve">    SALDO EM 01/01/2023</t>
  </si>
  <si>
    <t>01/Jan/2022                                      a                                                            31/Mar/2022</t>
  </si>
  <si>
    <t>JOSÉ VIVALDO SOUZA DE MENDONÇA FILHO</t>
  </si>
  <si>
    <t>CPF: 002.216.375-16</t>
  </si>
  <si>
    <t>HENRIQUE DE ASSIS COUTINHO BERNARDES</t>
  </si>
  <si>
    <t>CPF: 718.490.761-20</t>
  </si>
  <si>
    <t xml:space="preserve">                                     HENRIQUE DE ASSIS COUTINHO BERNARDES</t>
  </si>
  <si>
    <t xml:space="preserve">                                                   CPF: 718.490.761-20</t>
  </si>
  <si>
    <t>Ministério da Integração e do Desenvolvimento Regional - MIDR</t>
  </si>
  <si>
    <t xml:space="preserve">                                                                Companhia de Desenvolvimento dos Vales do São Francisco e do Parnaíba - CODEVASF</t>
  </si>
  <si>
    <t xml:space="preserve">                                                                 Ministério da Integração e do Desenvolvimento Regional - MIDR</t>
  </si>
  <si>
    <t xml:space="preserve">                                             Ministério da Integração e do Desenvolvimento Regional - MIDR</t>
  </si>
  <si>
    <t xml:space="preserve">                                                                Ministério da Integração e do Desenvolvimento Regional - MIDR</t>
  </si>
  <si>
    <t xml:space="preserve">                                                     Ministério da Integração e do Desenvolvimento Regional - MIDR 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</si>
</sst>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_(* #,##0_);_(* \(#,##0\);_(* &quot;-&quot;_);_(@_)"/>
    <numFmt numFmtId="172" formatCode="_(* #,##0.00_);_(* \(#,##0.00\);_(* &quot;-&quot;??_);_(@_)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General_)"/>
    <numFmt numFmtId="176" formatCode="0_);\(0\)"/>
    <numFmt numFmtId="177" formatCode="_(* #,##0.00_);_(* \(#,##0.00\);_(* \-??_);_(@_)"/>
    <numFmt numFmtId="178" formatCode="0_ ;[Red]\-0\ "/>
    <numFmt numFmtId="179" formatCode="_(* #,##0_);_(* \(#,##0\);_(* \-??_);_(@_)"/>
    <numFmt numFmtId="180" formatCode="#,##0.00_ ;[Red]\-#,##0.00\ "/>
    <numFmt numFmtId="181" formatCode="#,##0.00_ ;\-#,##0.00\ "/>
    <numFmt numFmtId="182" formatCode="#,##0_ ;[Red]\-#,##0\ "/>
    <numFmt numFmtId="183" formatCode="#,##0.000;\-#,##0.000"/>
    <numFmt numFmtId="184" formatCode="&quot;R$&quot;#,##0.00_);\(&quot;R$&quot;#,##0.00\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  <numFmt numFmtId="191" formatCode="#,##0_ ;\-#,##0\ "/>
    <numFmt numFmtId="192" formatCode="0_);[Red]\(0\)"/>
    <numFmt numFmtId="193" formatCode="0.00;[Red]0.00"/>
    <numFmt numFmtId="194" formatCode="0.00_ ;\-0.00\ "/>
    <numFmt numFmtId="195" formatCode="#,##0.000;[Red]\-#,##0.000"/>
    <numFmt numFmtId="196" formatCode="#,##0.0;[Red]\-#,##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;\-#,##0.0"/>
    <numFmt numFmtId="201" formatCode="#,##0.0000_ ;[Red]\-#,##0.0000\ "/>
    <numFmt numFmtId="202" formatCode="#,##0.000_ ;[Red]\-#,##0.000\ "/>
    <numFmt numFmtId="203" formatCode="#,##0.000000_ ;[Red]\-#,##0.000000\ "/>
    <numFmt numFmtId="204" formatCode="#,##0.00_);\(#,##0.00\)"/>
  </numFmts>
  <fonts count="85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2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.5"/>
      <name val="Arial"/>
      <family val="2"/>
    </font>
    <font>
      <sz val="11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58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0" fontId="68" fillId="30" borderId="0" applyNumberFormat="0" applyBorder="0" applyAlignment="0" applyProtection="0"/>
    <xf numFmtId="0" fontId="6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166" fontId="0" fillId="0" borderId="0">
      <alignment/>
      <protection/>
    </xf>
    <xf numFmtId="184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84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75" fontId="0" fillId="0" borderId="0">
      <alignment/>
      <protection/>
    </xf>
    <xf numFmtId="175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75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75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17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9" fillId="20" borderId="5" applyNumberFormat="0" applyAlignment="0" applyProtection="0"/>
    <xf numFmtId="171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2" fontId="4" fillId="0" borderId="0" applyFont="0" applyFill="0" applyBorder="0" applyAlignment="0" applyProtection="0"/>
  </cellStyleXfs>
  <cellXfs count="401">
    <xf numFmtId="175" fontId="0" fillId="0" borderId="0" xfId="0" applyAlignment="1">
      <alignment/>
    </xf>
    <xf numFmtId="0" fontId="5" fillId="0" borderId="0" xfId="136" applyFont="1" applyFill="1">
      <alignment/>
      <protection/>
    </xf>
    <xf numFmtId="0" fontId="5" fillId="0" borderId="10" xfId="136" applyFont="1" applyFill="1" applyBorder="1">
      <alignment/>
      <protection/>
    </xf>
    <xf numFmtId="0" fontId="5" fillId="0" borderId="11" xfId="136" applyFont="1" applyFill="1" applyBorder="1">
      <alignment/>
      <protection/>
    </xf>
    <xf numFmtId="0" fontId="5" fillId="0" borderId="12" xfId="136" applyFont="1" applyFill="1" applyBorder="1">
      <alignment/>
      <protection/>
    </xf>
    <xf numFmtId="0" fontId="5" fillId="0" borderId="0" xfId="136" applyFont="1" applyFill="1" applyBorder="1">
      <alignment/>
      <protection/>
    </xf>
    <xf numFmtId="175" fontId="11" fillId="0" borderId="0" xfId="0" applyFont="1" applyFill="1" applyBorder="1" applyAlignment="1">
      <alignment horizontal="left"/>
    </xf>
    <xf numFmtId="0" fontId="13" fillId="0" borderId="0" xfId="136" applyFont="1" applyFill="1" applyAlignment="1">
      <alignment horizontal="center"/>
      <protection/>
    </xf>
    <xf numFmtId="40" fontId="14" fillId="0" borderId="0" xfId="136" applyNumberFormat="1" applyFont="1" applyFill="1" applyBorder="1">
      <alignment/>
      <protection/>
    </xf>
    <xf numFmtId="0" fontId="5" fillId="0" borderId="0" xfId="137" applyFont="1" applyFill="1">
      <alignment/>
      <protection/>
    </xf>
    <xf numFmtId="175" fontId="16" fillId="0" borderId="0" xfId="0" applyFont="1" applyFill="1" applyAlignment="1">
      <alignment/>
    </xf>
    <xf numFmtId="39" fontId="5" fillId="0" borderId="0" xfId="137" applyNumberFormat="1" applyFont="1" applyFill="1">
      <alignment/>
      <protection/>
    </xf>
    <xf numFmtId="17" fontId="10" fillId="0" borderId="0" xfId="137" applyNumberFormat="1" applyFont="1" applyFill="1" applyBorder="1" applyAlignment="1" quotePrefix="1">
      <alignment horizontal="center"/>
      <protection/>
    </xf>
    <xf numFmtId="39" fontId="5" fillId="0" borderId="0" xfId="137" applyNumberFormat="1" applyFont="1" applyFill="1" applyProtection="1">
      <alignment/>
      <protection locked="0"/>
    </xf>
    <xf numFmtId="39" fontId="5" fillId="0" borderId="0" xfId="137" applyNumberFormat="1" applyFont="1" applyFill="1" applyBorder="1">
      <alignment/>
      <protection/>
    </xf>
    <xf numFmtId="175" fontId="11" fillId="0" borderId="0" xfId="0" applyFont="1" applyFill="1" applyBorder="1" applyAlignment="1">
      <alignment horizontal="center"/>
    </xf>
    <xf numFmtId="0" fontId="5" fillId="0" borderId="0" xfId="136" applyFont="1" applyFill="1" applyAlignment="1">
      <alignment horizontal="center"/>
      <protection/>
    </xf>
    <xf numFmtId="0" fontId="5" fillId="0" borderId="0" xfId="136" applyFont="1" applyFill="1" applyBorder="1" applyAlignment="1">
      <alignment horizontal="center"/>
      <protection/>
    </xf>
    <xf numFmtId="175" fontId="19" fillId="32" borderId="11" xfId="0" applyFont="1" applyFill="1" applyBorder="1" applyAlignment="1" applyProtection="1">
      <alignment horizontal="left" indent="1"/>
      <protection/>
    </xf>
    <xf numFmtId="0" fontId="14" fillId="0" borderId="13" xfId="136" applyFont="1" applyBorder="1">
      <alignment/>
      <protection/>
    </xf>
    <xf numFmtId="0" fontId="14" fillId="0" borderId="14" xfId="136" applyFont="1" applyBorder="1">
      <alignment/>
      <protection/>
    </xf>
    <xf numFmtId="175" fontId="13" fillId="32" borderId="0" xfId="0" applyFont="1" applyFill="1" applyBorder="1" applyAlignment="1">
      <alignment/>
    </xf>
    <xf numFmtId="0" fontId="14" fillId="0" borderId="15" xfId="136" applyFont="1" applyBorder="1">
      <alignment/>
      <protection/>
    </xf>
    <xf numFmtId="0" fontId="14" fillId="0" borderId="0" xfId="136" applyFont="1">
      <alignment/>
      <protection/>
    </xf>
    <xf numFmtId="175" fontId="17" fillId="32" borderId="11" xfId="0" applyFont="1" applyFill="1" applyBorder="1" applyAlignment="1" applyProtection="1">
      <alignment/>
      <protection/>
    </xf>
    <xf numFmtId="175" fontId="17" fillId="32" borderId="0" xfId="0" applyFont="1" applyFill="1" applyBorder="1" applyAlignment="1" applyProtection="1">
      <alignment/>
      <protection/>
    </xf>
    <xf numFmtId="175" fontId="19" fillId="32" borderId="0" xfId="0" applyFont="1" applyFill="1" applyBorder="1" applyAlignment="1" applyProtection="1">
      <alignment horizontal="left" indent="1"/>
      <protection/>
    </xf>
    <xf numFmtId="175" fontId="19" fillId="32" borderId="0" xfId="0" applyFont="1" applyFill="1" applyBorder="1" applyAlignment="1">
      <alignment horizontal="left" indent="1"/>
    </xf>
    <xf numFmtId="175" fontId="19" fillId="32" borderId="0" xfId="0" applyFont="1" applyFill="1" applyBorder="1" applyAlignment="1" applyProtection="1">
      <alignment horizontal="left" indent="2"/>
      <protection/>
    </xf>
    <xf numFmtId="175" fontId="17" fillId="32" borderId="16" xfId="0" applyFont="1" applyFill="1" applyBorder="1" applyAlignment="1" applyProtection="1">
      <alignment horizontal="left"/>
      <protection/>
    </xf>
    <xf numFmtId="175" fontId="17" fillId="32" borderId="17" xfId="0" applyFont="1" applyFill="1" applyBorder="1" applyAlignment="1" applyProtection="1">
      <alignment horizontal="left"/>
      <protection/>
    </xf>
    <xf numFmtId="175" fontId="19" fillId="32" borderId="11" xfId="0" applyFont="1" applyFill="1" applyBorder="1" applyAlignment="1" applyProtection="1">
      <alignment/>
      <protection/>
    </xf>
    <xf numFmtId="175" fontId="19" fillId="32" borderId="0" xfId="0" applyFont="1" applyFill="1" applyBorder="1" applyAlignment="1" applyProtection="1">
      <alignment/>
      <protection/>
    </xf>
    <xf numFmtId="175" fontId="17" fillId="32" borderId="11" xfId="0" applyFont="1" applyFill="1" applyBorder="1" applyAlignment="1" applyProtection="1">
      <alignment horizontal="left"/>
      <protection/>
    </xf>
    <xf numFmtId="175" fontId="17" fillId="32" borderId="0" xfId="0" applyFont="1" applyFill="1" applyBorder="1" applyAlignment="1" applyProtection="1">
      <alignment horizontal="left"/>
      <protection/>
    </xf>
    <xf numFmtId="40" fontId="19" fillId="32" borderId="18" xfId="0" applyNumberFormat="1" applyFont="1" applyFill="1" applyBorder="1" applyAlignment="1">
      <alignment horizontal="center"/>
    </xf>
    <xf numFmtId="0" fontId="13" fillId="32" borderId="19" xfId="136" applyFont="1" applyFill="1" applyBorder="1" applyAlignment="1">
      <alignment/>
      <protection/>
    </xf>
    <xf numFmtId="175" fontId="0" fillId="0" borderId="20" xfId="0" applyBorder="1" applyAlignment="1">
      <alignment/>
    </xf>
    <xf numFmtId="175" fontId="0" fillId="0" borderId="18" xfId="0" applyBorder="1" applyAlignment="1">
      <alignment/>
    </xf>
    <xf numFmtId="175" fontId="13" fillId="32" borderId="21" xfId="0" applyFont="1" applyFill="1" applyBorder="1" applyAlignment="1">
      <alignment/>
    </xf>
    <xf numFmtId="175" fontId="0" fillId="0" borderId="22" xfId="0" applyBorder="1" applyAlignment="1">
      <alignment/>
    </xf>
    <xf numFmtId="0" fontId="15" fillId="32" borderId="19" xfId="136" applyFont="1" applyFill="1" applyBorder="1" applyAlignment="1">
      <alignment/>
      <protection/>
    </xf>
    <xf numFmtId="175" fontId="15" fillId="32" borderId="0" xfId="0" applyFont="1" applyFill="1" applyBorder="1" applyAlignment="1">
      <alignment/>
    </xf>
    <xf numFmtId="175" fontId="15" fillId="32" borderId="21" xfId="0" applyFont="1" applyFill="1" applyBorder="1" applyAlignment="1">
      <alignment/>
    </xf>
    <xf numFmtId="40" fontId="19" fillId="32" borderId="23" xfId="0" applyNumberFormat="1" applyFont="1" applyFill="1" applyBorder="1" applyAlignment="1">
      <alignment horizontal="center"/>
    </xf>
    <xf numFmtId="39" fontId="19" fillId="32" borderId="23" xfId="0" applyNumberFormat="1" applyFont="1" applyFill="1" applyBorder="1" applyAlignment="1">
      <alignment/>
    </xf>
    <xf numFmtId="39" fontId="17" fillId="32" borderId="24" xfId="0" applyNumberFormat="1" applyFont="1" applyFill="1" applyBorder="1" applyAlignment="1">
      <alignment/>
    </xf>
    <xf numFmtId="172" fontId="0" fillId="0" borderId="0" xfId="150" applyFont="1" applyAlignment="1">
      <alignment/>
    </xf>
    <xf numFmtId="175" fontId="12" fillId="33" borderId="0" xfId="0" applyFont="1" applyFill="1" applyBorder="1" applyAlignment="1">
      <alignment/>
    </xf>
    <xf numFmtId="39" fontId="18" fillId="33" borderId="25" xfId="150" applyNumberFormat="1" applyFont="1" applyFill="1" applyBorder="1" applyAlignment="1">
      <alignment/>
    </xf>
    <xf numFmtId="39" fontId="12" fillId="33" borderId="23" xfId="150" applyNumberFormat="1" applyFont="1" applyFill="1" applyBorder="1" applyAlignment="1">
      <alignment/>
    </xf>
    <xf numFmtId="0" fontId="5" fillId="0" borderId="23" xfId="136" applyFont="1" applyFill="1" applyBorder="1">
      <alignment/>
      <protection/>
    </xf>
    <xf numFmtId="0" fontId="5" fillId="0" borderId="23" xfId="136" applyFont="1" applyFill="1" applyBorder="1" applyAlignment="1">
      <alignment horizontal="center"/>
      <protection/>
    </xf>
    <xf numFmtId="40" fontId="4" fillId="0" borderId="0" xfId="0" applyNumberFormat="1" applyFont="1" applyFill="1" applyBorder="1" applyAlignment="1">
      <alignment/>
    </xf>
    <xf numFmtId="175" fontId="20" fillId="0" borderId="0" xfId="0" applyFont="1" applyAlignment="1">
      <alignment/>
    </xf>
    <xf numFmtId="0" fontId="14" fillId="0" borderId="23" xfId="136" applyFont="1" applyFill="1" applyBorder="1">
      <alignment/>
      <protection/>
    </xf>
    <xf numFmtId="0" fontId="14" fillId="0" borderId="23" xfId="136" applyFont="1" applyFill="1" applyBorder="1" applyAlignment="1">
      <alignment horizontal="center"/>
      <protection/>
    </xf>
    <xf numFmtId="0" fontId="13" fillId="0" borderId="23" xfId="136" applyFont="1" applyFill="1" applyBorder="1">
      <alignment/>
      <protection/>
    </xf>
    <xf numFmtId="0" fontId="13" fillId="0" borderId="23" xfId="136" applyFont="1" applyFill="1" applyBorder="1" applyAlignment="1" quotePrefix="1">
      <alignment horizontal="center"/>
      <protection/>
    </xf>
    <xf numFmtId="39" fontId="21" fillId="0" borderId="23" xfId="136" applyNumberFormat="1" applyFont="1" applyFill="1" applyBorder="1">
      <alignment/>
      <protection/>
    </xf>
    <xf numFmtId="0" fontId="13" fillId="0" borderId="23" xfId="136" applyFont="1" applyFill="1" applyBorder="1" applyAlignment="1">
      <alignment horizontal="center"/>
      <protection/>
    </xf>
    <xf numFmtId="39" fontId="14" fillId="0" borderId="23" xfId="136" applyNumberFormat="1" applyFont="1" applyFill="1" applyBorder="1">
      <alignment/>
      <protection/>
    </xf>
    <xf numFmtId="39" fontId="21" fillId="0" borderId="23" xfId="136" applyNumberFormat="1" applyFont="1" applyFill="1" applyBorder="1" quotePrefix="1">
      <alignment/>
      <protection/>
    </xf>
    <xf numFmtId="39" fontId="19" fillId="0" borderId="23" xfId="136" applyNumberFormat="1" applyFont="1" applyFill="1" applyBorder="1">
      <alignment/>
      <protection/>
    </xf>
    <xf numFmtId="39" fontId="22" fillId="0" borderId="23" xfId="136" applyNumberFormat="1" applyFont="1" applyFill="1" applyBorder="1">
      <alignment/>
      <protection/>
    </xf>
    <xf numFmtId="0" fontId="13" fillId="0" borderId="23" xfId="136" applyFont="1" applyFill="1" applyBorder="1" applyAlignment="1">
      <alignment horizontal="center" vertical="center"/>
      <protection/>
    </xf>
    <xf numFmtId="39" fontId="21" fillId="0" borderId="23" xfId="0" applyNumberFormat="1" applyFont="1" applyFill="1" applyBorder="1" applyAlignment="1">
      <alignment/>
    </xf>
    <xf numFmtId="39" fontId="13" fillId="0" borderId="23" xfId="0" applyNumberFormat="1" applyFont="1" applyFill="1" applyBorder="1" applyAlignment="1">
      <alignment horizontal="left"/>
    </xf>
    <xf numFmtId="0" fontId="77" fillId="0" borderId="23" xfId="136" applyFont="1" applyFill="1" applyBorder="1" applyAlignment="1">
      <alignment horizontal="center"/>
      <protection/>
    </xf>
    <xf numFmtId="39" fontId="78" fillId="0" borderId="23" xfId="136" applyNumberFormat="1" applyFont="1" applyFill="1" applyBorder="1">
      <alignment/>
      <protection/>
    </xf>
    <xf numFmtId="4" fontId="79" fillId="0" borderId="23" xfId="136" applyNumberFormat="1" applyFont="1" applyFill="1" applyBorder="1">
      <alignment/>
      <protection/>
    </xf>
    <xf numFmtId="175" fontId="14" fillId="0" borderId="23" xfId="0" applyFont="1" applyFill="1" applyBorder="1" applyAlignment="1">
      <alignment/>
    </xf>
    <xf numFmtId="0" fontId="12" fillId="0" borderId="0" xfId="137" applyFont="1" applyFill="1" applyBorder="1" applyAlignment="1">
      <alignment horizontal="center"/>
      <protection/>
    </xf>
    <xf numFmtId="39" fontId="24" fillId="0" borderId="0" xfId="137" applyNumberFormat="1" applyFont="1" applyAlignment="1">
      <alignment horizontal="center"/>
      <protection/>
    </xf>
    <xf numFmtId="175" fontId="15" fillId="0" borderId="0" xfId="0" applyFont="1" applyBorder="1" applyAlignment="1">
      <alignment horizontal="center"/>
    </xf>
    <xf numFmtId="0" fontId="15" fillId="0" borderId="0" xfId="137" applyFont="1" applyFill="1" applyBorder="1" applyAlignment="1">
      <alignment horizontal="center" vertical="center"/>
      <protection/>
    </xf>
    <xf numFmtId="0" fontId="25" fillId="0" borderId="0" xfId="137" applyFont="1" applyFill="1" applyBorder="1" applyAlignment="1">
      <alignment horizontal="left"/>
      <protection/>
    </xf>
    <xf numFmtId="0" fontId="24" fillId="0" borderId="0" xfId="0" applyNumberFormat="1" applyFont="1" applyAlignment="1">
      <alignment/>
    </xf>
    <xf numFmtId="0" fontId="13" fillId="0" borderId="23" xfId="137" applyFont="1" applyFill="1" applyBorder="1" applyAlignment="1" quotePrefix="1">
      <alignment horizontal="center"/>
      <protection/>
    </xf>
    <xf numFmtId="0" fontId="13" fillId="0" borderId="23" xfId="137" applyFont="1" applyFill="1" applyBorder="1" applyAlignment="1">
      <alignment horizontal="center"/>
      <protection/>
    </xf>
    <xf numFmtId="175" fontId="24" fillId="0" borderId="0" xfId="0" applyFont="1" applyAlignment="1">
      <alignment horizontal="center"/>
    </xf>
    <xf numFmtId="175" fontId="26" fillId="0" borderId="0" xfId="0" applyFont="1" applyAlignment="1">
      <alignment/>
    </xf>
    <xf numFmtId="176" fontId="26" fillId="0" borderId="0" xfId="0" applyNumberFormat="1" applyFont="1" applyAlignment="1">
      <alignment horizontal="center"/>
    </xf>
    <xf numFmtId="176" fontId="28" fillId="0" borderId="0" xfId="0" applyNumberFormat="1" applyFont="1" applyAlignment="1">
      <alignment horizontal="center"/>
    </xf>
    <xf numFmtId="175" fontId="4" fillId="0" borderId="0" xfId="0" applyFont="1" applyAlignment="1">
      <alignment/>
    </xf>
    <xf numFmtId="39" fontId="28" fillId="0" borderId="26" xfId="0" applyNumberFormat="1" applyFont="1" applyFill="1" applyBorder="1" applyAlignment="1" applyProtection="1">
      <alignment/>
      <protection/>
    </xf>
    <xf numFmtId="175" fontId="30" fillId="0" borderId="27" xfId="0" applyFont="1" applyFill="1" applyBorder="1" applyAlignment="1">
      <alignment/>
    </xf>
    <xf numFmtId="176" fontId="30" fillId="0" borderId="28" xfId="0" applyNumberFormat="1" applyFont="1" applyFill="1" applyBorder="1" applyAlignment="1">
      <alignment horizontal="center"/>
    </xf>
    <xf numFmtId="39" fontId="30" fillId="0" borderId="28" xfId="0" applyNumberFormat="1" applyFont="1" applyFill="1" applyBorder="1" applyAlignment="1" applyProtection="1">
      <alignment/>
      <protection/>
    </xf>
    <xf numFmtId="175" fontId="30" fillId="0" borderId="0" xfId="0" applyFont="1" applyAlignment="1">
      <alignment/>
    </xf>
    <xf numFmtId="170" fontId="30" fillId="0" borderId="27" xfId="0" applyNumberFormat="1" applyFont="1" applyBorder="1" applyAlignment="1" applyProtection="1">
      <alignment horizontal="left"/>
      <protection/>
    </xf>
    <xf numFmtId="176" fontId="30" fillId="0" borderId="28" xfId="0" applyNumberFormat="1" applyFont="1" applyBorder="1" applyAlignment="1" applyProtection="1">
      <alignment horizontal="center"/>
      <protection/>
    </xf>
    <xf numFmtId="39" fontId="31" fillId="0" borderId="28" xfId="0" applyNumberFormat="1" applyFont="1" applyFill="1" applyBorder="1" applyAlignment="1" applyProtection="1">
      <alignment/>
      <protection/>
    </xf>
    <xf numFmtId="175" fontId="30" fillId="0" borderId="0" xfId="0" applyFont="1" applyAlignment="1">
      <alignment horizontal="right"/>
    </xf>
    <xf numFmtId="176" fontId="29" fillId="33" borderId="29" xfId="0" applyNumberFormat="1" applyFont="1" applyFill="1" applyBorder="1" applyAlignment="1" applyProtection="1">
      <alignment horizontal="center"/>
      <protection/>
    </xf>
    <xf numFmtId="39" fontId="29" fillId="33" borderId="24" xfId="0" applyNumberFormat="1" applyFont="1" applyFill="1" applyBorder="1" applyAlignment="1" applyProtection="1">
      <alignment/>
      <protection/>
    </xf>
    <xf numFmtId="175" fontId="26" fillId="0" borderId="0" xfId="0" applyFont="1" applyAlignment="1">
      <alignment horizontal="right"/>
    </xf>
    <xf numFmtId="175" fontId="26" fillId="0" borderId="0" xfId="0" applyFont="1" applyFill="1" applyAlignment="1">
      <alignment/>
    </xf>
    <xf numFmtId="175" fontId="1" fillId="0" borderId="0" xfId="0" applyFont="1" applyAlignment="1">
      <alignment/>
    </xf>
    <xf numFmtId="176" fontId="30" fillId="0" borderId="0" xfId="0" applyNumberFormat="1" applyFont="1" applyAlignment="1">
      <alignment horizontal="center"/>
    </xf>
    <xf numFmtId="40" fontId="26" fillId="0" borderId="0" xfId="0" applyNumberFormat="1" applyFont="1" applyAlignment="1">
      <alignment/>
    </xf>
    <xf numFmtId="175" fontId="26" fillId="0" borderId="0" xfId="0" applyFont="1" applyAlignment="1">
      <alignment horizontal="center"/>
    </xf>
    <xf numFmtId="170" fontId="29" fillId="0" borderId="30" xfId="0" applyNumberFormat="1" applyFont="1" applyFill="1" applyBorder="1" applyAlignment="1" applyProtection="1">
      <alignment horizontal="center"/>
      <protection/>
    </xf>
    <xf numFmtId="175" fontId="28" fillId="0" borderId="0" xfId="0" applyFont="1" applyAlignment="1">
      <alignment horizontal="center"/>
    </xf>
    <xf numFmtId="0" fontId="12" fillId="0" borderId="23" xfId="137" applyFont="1" applyFill="1" applyBorder="1" applyAlignment="1">
      <alignment horizontal="center" vertical="center"/>
      <protection/>
    </xf>
    <xf numFmtId="17" fontId="12" fillId="0" borderId="23" xfId="137" applyNumberFormat="1" applyFont="1" applyFill="1" applyBorder="1" applyAlignment="1" quotePrefix="1">
      <alignment horizontal="center" vertical="center" wrapText="1"/>
      <protection/>
    </xf>
    <xf numFmtId="0" fontId="13" fillId="0" borderId="23" xfId="137" applyFont="1" applyFill="1" applyBorder="1" applyAlignment="1">
      <alignment/>
      <protection/>
    </xf>
    <xf numFmtId="0" fontId="14" fillId="0" borderId="23" xfId="137" applyFont="1" applyFill="1" applyBorder="1" applyAlignment="1">
      <alignment/>
      <protection/>
    </xf>
    <xf numFmtId="0" fontId="13" fillId="0" borderId="23" xfId="137" applyFont="1" applyFill="1" applyBorder="1" applyAlignment="1">
      <alignment horizontal="left"/>
      <protection/>
    </xf>
    <xf numFmtId="170" fontId="24" fillId="0" borderId="10" xfId="0" applyNumberFormat="1" applyFont="1" applyBorder="1" applyAlignment="1" applyProtection="1">
      <alignment horizontal="left"/>
      <protection/>
    </xf>
    <xf numFmtId="170" fontId="24" fillId="0" borderId="19" xfId="0" applyNumberFormat="1" applyFont="1" applyBorder="1" applyAlignment="1" applyProtection="1">
      <alignment horizontal="left"/>
      <protection/>
    </xf>
    <xf numFmtId="170" fontId="24" fillId="0" borderId="20" xfId="0" applyNumberFormat="1" applyFont="1" applyBorder="1" applyAlignment="1" applyProtection="1">
      <alignment horizontal="left"/>
      <protection/>
    </xf>
    <xf numFmtId="175" fontId="27" fillId="0" borderId="0" xfId="0" applyFont="1" applyAlignment="1">
      <alignment/>
    </xf>
    <xf numFmtId="170" fontId="24" fillId="0" borderId="11" xfId="0" applyNumberFormat="1" applyFont="1" applyBorder="1" applyAlignment="1" applyProtection="1">
      <alignment horizontal="left"/>
      <protection/>
    </xf>
    <xf numFmtId="170" fontId="24" fillId="0" borderId="0" xfId="0" applyNumberFormat="1" applyFont="1" applyBorder="1" applyAlignment="1" applyProtection="1">
      <alignment horizontal="left"/>
      <protection/>
    </xf>
    <xf numFmtId="170" fontId="24" fillId="0" borderId="18" xfId="0" applyNumberFormat="1" applyFont="1" applyBorder="1" applyAlignment="1" applyProtection="1">
      <alignment horizontal="left"/>
      <protection/>
    </xf>
    <xf numFmtId="170" fontId="24" fillId="0" borderId="12" xfId="0" applyNumberFormat="1" applyFont="1" applyBorder="1" applyAlignment="1" applyProtection="1">
      <alignment horizontal="left"/>
      <protection/>
    </xf>
    <xf numFmtId="170" fontId="24" fillId="0" borderId="21" xfId="0" applyNumberFormat="1" applyFont="1" applyBorder="1" applyAlignment="1" applyProtection="1">
      <alignment horizontal="left"/>
      <protection/>
    </xf>
    <xf numFmtId="170" fontId="24" fillId="0" borderId="22" xfId="0" applyNumberFormat="1" applyFont="1" applyBorder="1" applyAlignment="1" applyProtection="1">
      <alignment horizontal="left"/>
      <protection/>
    </xf>
    <xf numFmtId="170" fontId="29" fillId="0" borderId="31" xfId="0" applyNumberFormat="1" applyFont="1" applyFill="1" applyBorder="1" applyAlignment="1" applyProtection="1">
      <alignment horizontal="center"/>
      <protection/>
    </xf>
    <xf numFmtId="172" fontId="15" fillId="0" borderId="0" xfId="150" applyFont="1" applyAlignment="1">
      <alignment/>
    </xf>
    <xf numFmtId="0" fontId="5" fillId="0" borderId="0" xfId="137" applyFont="1" applyFill="1" applyAlignment="1">
      <alignment vertical="center"/>
      <protection/>
    </xf>
    <xf numFmtId="175" fontId="15" fillId="0" borderId="0" xfId="0" applyFont="1" applyBorder="1" applyAlignment="1">
      <alignment horizontal="center" vertical="center"/>
    </xf>
    <xf numFmtId="175" fontId="16" fillId="0" borderId="0" xfId="0" applyFont="1" applyFill="1" applyAlignment="1">
      <alignment vertical="center"/>
    </xf>
    <xf numFmtId="17" fontId="10" fillId="0" borderId="0" xfId="137" applyNumberFormat="1" applyFont="1" applyFill="1" applyBorder="1" applyAlignment="1" quotePrefix="1">
      <alignment horizontal="center" vertical="center"/>
      <protection/>
    </xf>
    <xf numFmtId="39" fontId="21" fillId="0" borderId="23" xfId="137" applyNumberFormat="1" applyFont="1" applyFill="1" applyBorder="1" applyAlignment="1">
      <alignment vertical="center"/>
      <protection/>
    </xf>
    <xf numFmtId="39" fontId="13" fillId="0" borderId="23" xfId="137" applyNumberFormat="1" applyFont="1" applyFill="1" applyBorder="1" applyAlignment="1">
      <alignment vertical="center"/>
      <protection/>
    </xf>
    <xf numFmtId="39" fontId="14" fillId="0" borderId="23" xfId="137" applyNumberFormat="1" applyFont="1" applyFill="1" applyBorder="1" applyAlignment="1">
      <alignment vertical="center"/>
      <protection/>
    </xf>
    <xf numFmtId="39" fontId="33" fillId="0" borderId="23" xfId="137" applyNumberFormat="1" applyFont="1" applyFill="1" applyBorder="1" applyAlignment="1">
      <alignment vertical="center"/>
      <protection/>
    </xf>
    <xf numFmtId="172" fontId="24" fillId="0" borderId="0" xfId="150" applyFont="1" applyFill="1" applyBorder="1" applyAlignment="1">
      <alignment horizontal="center" vertical="center"/>
    </xf>
    <xf numFmtId="180" fontId="26" fillId="0" borderId="0" xfId="0" applyNumberFormat="1" applyFont="1" applyAlignment="1">
      <alignment/>
    </xf>
    <xf numFmtId="181" fontId="5" fillId="0" borderId="0" xfId="136" applyNumberFormat="1" applyFont="1" applyFill="1">
      <alignment/>
      <protection/>
    </xf>
    <xf numFmtId="0" fontId="14" fillId="0" borderId="11" xfId="136" applyFont="1" applyFill="1" applyBorder="1">
      <alignment/>
      <protection/>
    </xf>
    <xf numFmtId="0" fontId="13" fillId="0" borderId="11" xfId="136" applyFont="1" applyFill="1" applyBorder="1">
      <alignment/>
      <protection/>
    </xf>
    <xf numFmtId="39" fontId="21" fillId="0" borderId="0" xfId="136" applyNumberFormat="1" applyFont="1" applyFill="1" applyBorder="1">
      <alignment/>
      <protection/>
    </xf>
    <xf numFmtId="0" fontId="14" fillId="0" borderId="0" xfId="136" applyFont="1" applyFill="1">
      <alignment/>
      <protection/>
    </xf>
    <xf numFmtId="40" fontId="14" fillId="0" borderId="0" xfId="136" applyNumberFormat="1" applyFont="1" applyFill="1">
      <alignment/>
      <protection/>
    </xf>
    <xf numFmtId="175" fontId="34" fillId="0" borderId="0" xfId="0" applyFont="1" applyAlignment="1">
      <alignment horizontal="center"/>
    </xf>
    <xf numFmtId="39" fontId="34" fillId="0" borderId="0" xfId="137" applyNumberFormat="1" applyFont="1" applyAlignment="1">
      <alignment/>
      <protection/>
    </xf>
    <xf numFmtId="180" fontId="14" fillId="0" borderId="0" xfId="136" applyNumberFormat="1" applyFont="1" applyFill="1">
      <alignment/>
      <protection/>
    </xf>
    <xf numFmtId="39" fontId="13" fillId="0" borderId="23" xfId="136" applyNumberFormat="1" applyFont="1" applyFill="1" applyBorder="1">
      <alignment/>
      <protection/>
    </xf>
    <xf numFmtId="0" fontId="7" fillId="0" borderId="0" xfId="0" applyNumberFormat="1" applyFont="1" applyAlignment="1">
      <alignment horizontal="center"/>
    </xf>
    <xf numFmtId="0" fontId="23" fillId="0" borderId="0" xfId="137" applyFont="1" applyFill="1" applyAlignment="1">
      <alignment horizontal="center"/>
      <protection/>
    </xf>
    <xf numFmtId="0" fontId="6" fillId="0" borderId="0" xfId="136" applyFont="1" applyFill="1" applyAlignment="1">
      <alignment horizontal="center"/>
      <protection/>
    </xf>
    <xf numFmtId="0" fontId="23" fillId="0" borderId="0" xfId="137" applyFont="1" applyFill="1" applyAlignment="1">
      <alignment horizontal="center" vertical="center"/>
      <protection/>
    </xf>
    <xf numFmtId="0" fontId="23" fillId="0" borderId="0" xfId="137" applyFont="1" applyFill="1">
      <alignment/>
      <protection/>
    </xf>
    <xf numFmtId="180" fontId="0" fillId="0" borderId="0" xfId="0" applyNumberFormat="1" applyAlignment="1">
      <alignment/>
    </xf>
    <xf numFmtId="180" fontId="20" fillId="0" borderId="0" xfId="0" applyNumberFormat="1" applyFont="1" applyAlignment="1">
      <alignment/>
    </xf>
    <xf numFmtId="180" fontId="13" fillId="0" borderId="0" xfId="136" applyNumberFormat="1" applyFont="1" applyFill="1">
      <alignment/>
      <protection/>
    </xf>
    <xf numFmtId="175" fontId="19" fillId="32" borderId="0" xfId="0" applyFont="1" applyFill="1" applyBorder="1" applyAlignment="1" applyProtection="1">
      <alignment horizontal="left"/>
      <protection/>
    </xf>
    <xf numFmtId="175" fontId="1" fillId="0" borderId="0" xfId="0" applyFont="1" applyAlignment="1">
      <alignment horizontal="center"/>
    </xf>
    <xf numFmtId="170" fontId="29" fillId="33" borderId="32" xfId="0" applyNumberFormat="1" applyFont="1" applyFill="1" applyBorder="1" applyAlignment="1" applyProtection="1">
      <alignment horizontal="center" vertical="center"/>
      <protection/>
    </xf>
    <xf numFmtId="175" fontId="31" fillId="0" borderId="0" xfId="0" applyFont="1" applyAlignment="1">
      <alignment horizontal="center"/>
    </xf>
    <xf numFmtId="175" fontId="7" fillId="0" borderId="0" xfId="0" applyFont="1" applyAlignment="1">
      <alignment/>
    </xf>
    <xf numFmtId="0" fontId="14" fillId="0" borderId="0" xfId="136" applyFont="1" applyAlignment="1">
      <alignment horizontal="center"/>
      <protection/>
    </xf>
    <xf numFmtId="0" fontId="27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39" fontId="30" fillId="0" borderId="0" xfId="137" applyNumberFormat="1" applyFont="1" applyAlignment="1">
      <alignment horizontal="center"/>
      <protection/>
    </xf>
    <xf numFmtId="39" fontId="30" fillId="0" borderId="0" xfId="0" applyNumberFormat="1" applyFont="1" applyAlignment="1" applyProtection="1">
      <alignment/>
      <protection/>
    </xf>
    <xf numFmtId="0" fontId="23" fillId="0" borderId="0" xfId="136" applyFont="1" applyAlignment="1">
      <alignment horizontal="center"/>
      <protection/>
    </xf>
    <xf numFmtId="39" fontId="27" fillId="0" borderId="0" xfId="137" applyNumberFormat="1" applyFont="1" applyAlignment="1">
      <alignment/>
      <protection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14" fillId="0" borderId="0" xfId="136" applyFont="1" applyFill="1" applyBorder="1" applyAlignment="1">
      <alignment horizontal="center"/>
      <protection/>
    </xf>
    <xf numFmtId="0" fontId="14" fillId="0" borderId="0" xfId="136" applyFont="1" applyFill="1" applyAlignment="1">
      <alignment horizontal="center"/>
      <protection/>
    </xf>
    <xf numFmtId="175" fontId="19" fillId="0" borderId="0" xfId="0" applyFont="1" applyAlignment="1">
      <alignment horizontal="center"/>
    </xf>
    <xf numFmtId="175" fontId="4" fillId="0" borderId="0" xfId="0" applyFont="1" applyFill="1" applyAlignment="1">
      <alignment/>
    </xf>
    <xf numFmtId="49" fontId="29" fillId="33" borderId="32" xfId="0" applyNumberFormat="1" applyFont="1" applyFill="1" applyBorder="1" applyAlignment="1" applyProtection="1">
      <alignment horizontal="center" vertical="center" wrapText="1"/>
      <protection/>
    </xf>
    <xf numFmtId="175" fontId="27" fillId="0" borderId="0" xfId="0" applyFont="1" applyBorder="1" applyAlignment="1">
      <alignment/>
    </xf>
    <xf numFmtId="181" fontId="80" fillId="0" borderId="28" xfId="0" applyNumberFormat="1" applyFont="1" applyFill="1" applyBorder="1" applyAlignment="1" applyProtection="1">
      <alignment horizontal="right" vertical="center" wrapText="1"/>
      <protection/>
    </xf>
    <xf numFmtId="181" fontId="29" fillId="33" borderId="24" xfId="0" applyNumberFormat="1" applyFont="1" applyFill="1" applyBorder="1" applyAlignment="1" applyProtection="1">
      <alignment/>
      <protection/>
    </xf>
    <xf numFmtId="0" fontId="30" fillId="0" borderId="0" xfId="0" applyNumberFormat="1" applyFont="1" applyAlignment="1">
      <alignment horizontal="left" indent="7"/>
    </xf>
    <xf numFmtId="0" fontId="35" fillId="0" borderId="0" xfId="136" applyFont="1" applyAlignment="1">
      <alignment horizontal="left" indent="7"/>
      <protection/>
    </xf>
    <xf numFmtId="170" fontId="32" fillId="33" borderId="26" xfId="0" applyNumberFormat="1" applyFont="1" applyFill="1" applyBorder="1" applyAlignment="1" applyProtection="1">
      <alignment horizontal="center"/>
      <protection/>
    </xf>
    <xf numFmtId="43" fontId="5" fillId="0" borderId="0" xfId="136" applyNumberFormat="1" applyFont="1" applyFill="1" applyBorder="1">
      <alignment/>
      <protection/>
    </xf>
    <xf numFmtId="170" fontId="32" fillId="0" borderId="0" xfId="0" applyNumberFormat="1" applyFont="1" applyFill="1" applyBorder="1" applyAlignment="1" applyProtection="1">
      <alignment horizontal="left"/>
      <protection/>
    </xf>
    <xf numFmtId="39" fontId="29" fillId="0" borderId="0" xfId="0" applyNumberFormat="1" applyFont="1" applyFill="1" applyBorder="1" applyAlignment="1" applyProtection="1">
      <alignment/>
      <protection/>
    </xf>
    <xf numFmtId="175" fontId="19" fillId="0" borderId="27" xfId="0" applyFont="1" applyFill="1" applyBorder="1" applyAlignment="1">
      <alignment/>
    </xf>
    <xf numFmtId="181" fontId="78" fillId="0" borderId="27" xfId="0" applyNumberFormat="1" applyFont="1" applyFill="1" applyBorder="1" applyAlignment="1" applyProtection="1">
      <alignment horizontal="right" vertical="center" wrapText="1"/>
      <protection/>
    </xf>
    <xf numFmtId="175" fontId="17" fillId="0" borderId="27" xfId="0" applyFont="1" applyFill="1" applyBorder="1" applyAlignment="1">
      <alignment/>
    </xf>
    <xf numFmtId="175" fontId="27" fillId="0" borderId="27" xfId="0" applyFont="1" applyFill="1" applyBorder="1" applyAlignment="1">
      <alignment/>
    </xf>
    <xf numFmtId="181" fontId="27" fillId="0" borderId="27" xfId="0" applyNumberFormat="1" applyFont="1" applyFill="1" applyBorder="1" applyAlignment="1" applyProtection="1">
      <alignment/>
      <protection/>
    </xf>
    <xf numFmtId="175" fontId="17" fillId="0" borderId="27" xfId="0" applyFont="1" applyFill="1" applyBorder="1" applyAlignment="1">
      <alignment vertical="center" wrapText="1"/>
    </xf>
    <xf numFmtId="175" fontId="81" fillId="0" borderId="0" xfId="0" applyFont="1" applyAlignment="1">
      <alignment/>
    </xf>
    <xf numFmtId="170" fontId="12" fillId="33" borderId="32" xfId="0" applyNumberFormat="1" applyFont="1" applyFill="1" applyBorder="1" applyAlignment="1" applyProtection="1">
      <alignment horizontal="left" vertical="center"/>
      <protection/>
    </xf>
    <xf numFmtId="181" fontId="30" fillId="0" borderId="0" xfId="0" applyNumberFormat="1" applyFont="1" applyAlignment="1">
      <alignment/>
    </xf>
    <xf numFmtId="175" fontId="24" fillId="0" borderId="27" xfId="0" applyFont="1" applyFill="1" applyBorder="1" applyAlignment="1">
      <alignment/>
    </xf>
    <xf numFmtId="181" fontId="24" fillId="0" borderId="27" xfId="0" applyNumberFormat="1" applyFont="1" applyFill="1" applyBorder="1" applyAlignment="1" applyProtection="1">
      <alignment/>
      <protection/>
    </xf>
    <xf numFmtId="172" fontId="30" fillId="0" borderId="0" xfId="150" applyFont="1" applyAlignment="1">
      <alignment/>
    </xf>
    <xf numFmtId="175" fontId="27" fillId="0" borderId="33" xfId="0" applyFont="1" applyFill="1" applyBorder="1" applyAlignment="1">
      <alignment/>
    </xf>
    <xf numFmtId="181" fontId="27" fillId="0" borderId="33" xfId="0" applyNumberFormat="1" applyFont="1" applyFill="1" applyBorder="1" applyAlignment="1" applyProtection="1">
      <alignment/>
      <protection/>
    </xf>
    <xf numFmtId="175" fontId="31" fillId="0" borderId="0" xfId="0" applyFont="1" applyAlignment="1">
      <alignment/>
    </xf>
    <xf numFmtId="175" fontId="17" fillId="32" borderId="11" xfId="0" applyFont="1" applyFill="1" applyBorder="1" applyAlignment="1" applyProtection="1">
      <alignment/>
      <protection/>
    </xf>
    <xf numFmtId="175" fontId="19" fillId="32" borderId="11" xfId="0" applyFont="1" applyFill="1" applyBorder="1" applyAlignment="1" applyProtection="1">
      <alignment/>
      <protection/>
    </xf>
    <xf numFmtId="175" fontId="4" fillId="0" borderId="27" xfId="0" applyFont="1" applyFill="1" applyBorder="1" applyAlignment="1">
      <alignment horizontal="left" indent="2"/>
    </xf>
    <xf numFmtId="175" fontId="17" fillId="32" borderId="23" xfId="0" applyFont="1" applyFill="1" applyBorder="1" applyAlignment="1" applyProtection="1">
      <alignment/>
      <protection/>
    </xf>
    <xf numFmtId="175" fontId="19" fillId="32" borderId="23" xfId="0" applyFont="1" applyFill="1" applyBorder="1" applyAlignment="1" applyProtection="1">
      <alignment horizontal="left"/>
      <protection/>
    </xf>
    <xf numFmtId="175" fontId="19" fillId="32" borderId="23" xfId="0" applyFont="1" applyFill="1" applyBorder="1" applyAlignment="1" applyProtection="1">
      <alignment horizontal="left" indent="1"/>
      <protection/>
    </xf>
    <xf numFmtId="175" fontId="19" fillId="32" borderId="23" xfId="0" applyFont="1" applyFill="1" applyBorder="1" applyAlignment="1">
      <alignment horizontal="left" indent="1"/>
    </xf>
    <xf numFmtId="175" fontId="17" fillId="32" borderId="23" xfId="0" applyFont="1" applyFill="1" applyBorder="1" applyAlignment="1">
      <alignment horizontal="left" indent="1"/>
    </xf>
    <xf numFmtId="175" fontId="19" fillId="32" borderId="23" xfId="0" applyFont="1" applyFill="1" applyBorder="1" applyAlignment="1" applyProtection="1">
      <alignment horizontal="left" indent="2"/>
      <protection/>
    </xf>
    <xf numFmtId="40" fontId="4" fillId="32" borderId="23" xfId="0" applyNumberFormat="1" applyFont="1" applyFill="1" applyBorder="1" applyAlignment="1">
      <alignment/>
    </xf>
    <xf numFmtId="175" fontId="17" fillId="32" borderId="24" xfId="0" applyFont="1" applyFill="1" applyBorder="1" applyAlignment="1" applyProtection="1">
      <alignment horizontal="left"/>
      <protection/>
    </xf>
    <xf numFmtId="175" fontId="19" fillId="32" borderId="23" xfId="0" applyFont="1" applyFill="1" applyBorder="1" applyAlignment="1" applyProtection="1">
      <alignment/>
      <protection/>
    </xf>
    <xf numFmtId="175" fontId="17" fillId="32" borderId="23" xfId="0" applyFont="1" applyFill="1" applyBorder="1" applyAlignment="1" applyProtection="1">
      <alignment horizontal="left"/>
      <protection/>
    </xf>
    <xf numFmtId="2" fontId="4" fillId="0" borderId="0" xfId="0" applyNumberFormat="1" applyFont="1" applyAlignment="1">
      <alignment/>
    </xf>
    <xf numFmtId="39" fontId="31" fillId="0" borderId="26" xfId="0" applyNumberFormat="1" applyFont="1" applyFill="1" applyBorder="1" applyAlignment="1" applyProtection="1">
      <alignment/>
      <protection/>
    </xf>
    <xf numFmtId="170" fontId="29" fillId="33" borderId="26" xfId="0" applyNumberFormat="1" applyFont="1" applyFill="1" applyBorder="1" applyAlignment="1" applyProtection="1">
      <alignment horizontal="left"/>
      <protection/>
    </xf>
    <xf numFmtId="172" fontId="82" fillId="0" borderId="0" xfId="150" applyFont="1" applyFill="1" applyBorder="1" applyAlignment="1">
      <alignment horizontal="center"/>
    </xf>
    <xf numFmtId="0" fontId="78" fillId="0" borderId="23" xfId="136" applyFont="1" applyFill="1" applyBorder="1">
      <alignment/>
      <protection/>
    </xf>
    <xf numFmtId="0" fontId="77" fillId="0" borderId="23" xfId="137" applyFont="1" applyFill="1" applyBorder="1" applyAlignment="1" quotePrefix="1">
      <alignment horizontal="center"/>
      <protection/>
    </xf>
    <xf numFmtId="0" fontId="78" fillId="0" borderId="23" xfId="137" applyFont="1" applyFill="1" applyBorder="1" applyAlignment="1">
      <alignment horizontal="center"/>
      <protection/>
    </xf>
    <xf numFmtId="0" fontId="78" fillId="0" borderId="23" xfId="137" applyFont="1" applyFill="1" applyBorder="1" applyAlignment="1">
      <alignment/>
      <protection/>
    </xf>
    <xf numFmtId="39" fontId="14" fillId="0" borderId="18" xfId="136" applyNumberFormat="1" applyFont="1" applyFill="1" applyBorder="1">
      <alignment/>
      <protection/>
    </xf>
    <xf numFmtId="39" fontId="21" fillId="0" borderId="18" xfId="136" applyNumberFormat="1" applyFont="1" applyFill="1" applyBorder="1">
      <alignment/>
      <protection/>
    </xf>
    <xf numFmtId="39" fontId="21" fillId="0" borderId="18" xfId="0" applyNumberFormat="1" applyFont="1" applyFill="1" applyBorder="1" applyAlignment="1">
      <alignment/>
    </xf>
    <xf numFmtId="0" fontId="14" fillId="0" borderId="18" xfId="136" applyFont="1" applyFill="1" applyBorder="1">
      <alignment/>
      <protection/>
    </xf>
    <xf numFmtId="39" fontId="17" fillId="32" borderId="18" xfId="0" applyNumberFormat="1" applyFont="1" applyFill="1" applyBorder="1" applyAlignment="1" applyProtection="1">
      <alignment/>
      <protection/>
    </xf>
    <xf numFmtId="0" fontId="78" fillId="0" borderId="11" xfId="136" applyFont="1" applyFill="1" applyBorder="1">
      <alignment/>
      <protection/>
    </xf>
    <xf numFmtId="39" fontId="78" fillId="0" borderId="0" xfId="136" applyNumberFormat="1" applyFont="1" applyFill="1" applyBorder="1">
      <alignment/>
      <protection/>
    </xf>
    <xf numFmtId="181" fontId="30" fillId="0" borderId="34" xfId="0" applyNumberFormat="1" applyFont="1" applyFill="1" applyBorder="1" applyAlignment="1" applyProtection="1">
      <alignment/>
      <protection/>
    </xf>
    <xf numFmtId="17" fontId="36" fillId="0" borderId="0" xfId="137" applyNumberFormat="1" applyFont="1" applyFill="1" applyBorder="1" applyAlignment="1" quotePrefix="1">
      <alignment horizontal="right" vertical="center"/>
      <protection/>
    </xf>
    <xf numFmtId="170" fontId="17" fillId="0" borderId="0" xfId="0" applyNumberFormat="1" applyFont="1" applyAlignment="1" applyProtection="1">
      <alignment/>
      <protection/>
    </xf>
    <xf numFmtId="175" fontId="77" fillId="34" borderId="0" xfId="0" applyFont="1" applyFill="1" applyBorder="1" applyAlignment="1" applyProtection="1">
      <alignment horizontal="center" vertical="center"/>
      <protection/>
    </xf>
    <xf numFmtId="175" fontId="20" fillId="0" borderId="0" xfId="0" applyFont="1" applyAlignment="1">
      <alignment horizontal="right"/>
    </xf>
    <xf numFmtId="175" fontId="12" fillId="33" borderId="16" xfId="0" applyFont="1" applyFill="1" applyBorder="1" applyAlignment="1">
      <alignment/>
    </xf>
    <xf numFmtId="175" fontId="12" fillId="33" borderId="17" xfId="0" applyFont="1" applyFill="1" applyBorder="1" applyAlignment="1">
      <alignment/>
    </xf>
    <xf numFmtId="175" fontId="12" fillId="33" borderId="35" xfId="0" applyFont="1" applyFill="1" applyBorder="1" applyAlignment="1">
      <alignment/>
    </xf>
    <xf numFmtId="175" fontId="82" fillId="35" borderId="24" xfId="0" applyFont="1" applyFill="1" applyBorder="1" applyAlignment="1" applyProtection="1">
      <alignment horizontal="center" vertical="center" wrapText="1"/>
      <protection/>
    </xf>
    <xf numFmtId="175" fontId="18" fillId="33" borderId="10" xfId="0" applyFont="1" applyFill="1" applyBorder="1" applyAlignment="1">
      <alignment/>
    </xf>
    <xf numFmtId="175" fontId="18" fillId="33" borderId="19" xfId="0" applyFont="1" applyFill="1" applyBorder="1" applyAlignment="1">
      <alignment/>
    </xf>
    <xf numFmtId="175" fontId="12" fillId="33" borderId="11" xfId="0" applyFont="1" applyFill="1" applyBorder="1" applyAlignment="1">
      <alignment/>
    </xf>
    <xf numFmtId="175" fontId="12" fillId="33" borderId="12" xfId="0" applyFont="1" applyFill="1" applyBorder="1" applyAlignment="1">
      <alignment/>
    </xf>
    <xf numFmtId="175" fontId="12" fillId="33" borderId="21" xfId="0" applyFont="1" applyFill="1" applyBorder="1" applyAlignment="1">
      <alignment/>
    </xf>
    <xf numFmtId="39" fontId="12" fillId="33" borderId="36" xfId="150" applyNumberFormat="1" applyFont="1" applyFill="1" applyBorder="1" applyAlignment="1">
      <alignment/>
    </xf>
    <xf numFmtId="0" fontId="12" fillId="0" borderId="23" xfId="137" applyFont="1" applyFill="1" applyBorder="1" applyAlignment="1">
      <alignment vertical="center"/>
      <protection/>
    </xf>
    <xf numFmtId="0" fontId="12" fillId="33" borderId="24" xfId="137" applyFont="1" applyFill="1" applyBorder="1" applyAlignment="1">
      <alignment horizontal="center" vertical="center"/>
      <protection/>
    </xf>
    <xf numFmtId="0" fontId="12" fillId="33" borderId="24" xfId="137" applyFont="1" applyFill="1" applyBorder="1" applyAlignment="1">
      <alignment vertical="center"/>
      <protection/>
    </xf>
    <xf numFmtId="17" fontId="12" fillId="33" borderId="24" xfId="137" applyNumberFormat="1" applyFont="1" applyFill="1" applyBorder="1" applyAlignment="1" quotePrefix="1">
      <alignment horizontal="center" vertical="center" wrapText="1"/>
      <protection/>
    </xf>
    <xf numFmtId="0" fontId="12" fillId="33" borderId="24" xfId="137" applyFont="1" applyFill="1" applyBorder="1" applyAlignment="1">
      <alignment/>
      <protection/>
    </xf>
    <xf numFmtId="0" fontId="12" fillId="33" borderId="24" xfId="137" applyFont="1" applyFill="1" applyBorder="1" applyAlignment="1">
      <alignment horizontal="center"/>
      <protection/>
    </xf>
    <xf numFmtId="181" fontId="12" fillId="33" borderId="24" xfId="150" applyNumberFormat="1" applyFont="1" applyFill="1" applyBorder="1" applyAlignment="1">
      <alignment horizontal="right" vertical="center"/>
    </xf>
    <xf numFmtId="17" fontId="12" fillId="33" borderId="24" xfId="137" applyNumberFormat="1" applyFont="1" applyFill="1" applyBorder="1" applyAlignment="1" quotePrefix="1">
      <alignment horizontal="center"/>
      <protection/>
    </xf>
    <xf numFmtId="172" fontId="12" fillId="33" borderId="24" xfId="150" applyFont="1" applyFill="1" applyBorder="1" applyAlignment="1">
      <alignment horizontal="center"/>
    </xf>
    <xf numFmtId="170" fontId="25" fillId="33" borderId="37" xfId="0" applyNumberFormat="1" applyFont="1" applyFill="1" applyBorder="1" applyAlignment="1" applyProtection="1">
      <alignment horizontal="center" vertical="center"/>
      <protection/>
    </xf>
    <xf numFmtId="170" fontId="28" fillId="0" borderId="0" xfId="0" applyNumberFormat="1" applyFont="1" applyBorder="1" applyAlignment="1" applyProtection="1">
      <alignment horizontal="right"/>
      <protection/>
    </xf>
    <xf numFmtId="0" fontId="36" fillId="0" borderId="0" xfId="136" applyFont="1" applyFill="1" applyBorder="1" applyAlignment="1">
      <alignment vertical="center"/>
      <protection/>
    </xf>
    <xf numFmtId="0" fontId="30" fillId="0" borderId="0" xfId="0" applyNumberFormat="1" applyFont="1" applyAlignment="1">
      <alignment/>
    </xf>
    <xf numFmtId="39" fontId="78" fillId="0" borderId="23" xfId="137" applyNumberFormat="1" applyFont="1" applyFill="1" applyBorder="1" applyAlignment="1">
      <alignment vertical="center"/>
      <protection/>
    </xf>
    <xf numFmtId="4" fontId="3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5" fillId="0" borderId="0" xfId="136" applyFont="1" applyAlignment="1">
      <alignment horizontal="center"/>
      <protection/>
    </xf>
    <xf numFmtId="191" fontId="28" fillId="0" borderId="26" xfId="0" applyNumberFormat="1" applyFont="1" applyFill="1" applyBorder="1" applyAlignment="1" applyProtection="1">
      <alignment horizontal="center"/>
      <protection/>
    </xf>
    <xf numFmtId="0" fontId="77" fillId="0" borderId="23" xfId="137" applyFont="1" applyFill="1" applyBorder="1" applyAlignment="1">
      <alignment/>
      <protection/>
    </xf>
    <xf numFmtId="180" fontId="27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180" fontId="31" fillId="0" borderId="0" xfId="0" applyNumberFormat="1" applyFont="1" applyAlignment="1">
      <alignment/>
    </xf>
    <xf numFmtId="39" fontId="19" fillId="0" borderId="0" xfId="137" applyNumberFormat="1" applyFont="1" applyAlignment="1">
      <alignment horizontal="left"/>
      <protection/>
    </xf>
    <xf numFmtId="17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78" fillId="0" borderId="23" xfId="136" applyFont="1" applyFill="1" applyBorder="1" applyAlignment="1">
      <alignment horizontal="left" indent="1"/>
      <protection/>
    </xf>
    <xf numFmtId="39" fontId="19" fillId="0" borderId="23" xfId="0" applyNumberFormat="1" applyFont="1" applyFill="1" applyBorder="1" applyAlignment="1" applyProtection="1">
      <alignment/>
      <protection/>
    </xf>
    <xf numFmtId="39" fontId="19" fillId="0" borderId="23" xfId="0" applyNumberFormat="1" applyFont="1" applyFill="1" applyBorder="1" applyAlignment="1">
      <alignment/>
    </xf>
    <xf numFmtId="43" fontId="5" fillId="0" borderId="0" xfId="136" applyNumberFormat="1" applyFont="1" applyFill="1">
      <alignment/>
      <protection/>
    </xf>
    <xf numFmtId="180" fontId="30" fillId="0" borderId="0" xfId="150" applyNumberFormat="1" applyFont="1" applyAlignment="1">
      <alignment/>
    </xf>
    <xf numFmtId="39" fontId="30" fillId="0" borderId="0" xfId="137" applyNumberFormat="1" applyFont="1" applyAlignment="1">
      <alignment/>
      <protection/>
    </xf>
    <xf numFmtId="39" fontId="19" fillId="0" borderId="18" xfId="0" applyNumberFormat="1" applyFont="1" applyFill="1" applyBorder="1" applyAlignment="1" applyProtection="1">
      <alignment/>
      <protection/>
    </xf>
    <xf numFmtId="0" fontId="23" fillId="0" borderId="0" xfId="136" applyFont="1" applyAlignment="1">
      <alignment horizontal="left"/>
      <protection/>
    </xf>
    <xf numFmtId="0" fontId="27" fillId="0" borderId="0" xfId="0" applyNumberFormat="1" applyFont="1" applyAlignment="1">
      <alignment horizontal="left"/>
    </xf>
    <xf numFmtId="49" fontId="25" fillId="33" borderId="38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150" applyFont="1" applyAlignment="1">
      <alignment/>
    </xf>
    <xf numFmtId="39" fontId="25" fillId="33" borderId="32" xfId="0" applyNumberFormat="1" applyFont="1" applyFill="1" applyBorder="1" applyAlignment="1" applyProtection="1">
      <alignment horizontal="right" vertical="center"/>
      <protection/>
    </xf>
    <xf numFmtId="175" fontId="78" fillId="32" borderId="11" xfId="0" applyFont="1" applyFill="1" applyBorder="1" applyAlignment="1" applyProtection="1">
      <alignment horizontal="left"/>
      <protection/>
    </xf>
    <xf numFmtId="175" fontId="24" fillId="0" borderId="0" xfId="0" applyFont="1" applyAlignment="1">
      <alignment/>
    </xf>
    <xf numFmtId="175" fontId="78" fillId="32" borderId="11" xfId="0" applyFont="1" applyFill="1" applyBorder="1" applyAlignment="1" applyProtection="1">
      <alignment/>
      <protection/>
    </xf>
    <xf numFmtId="39" fontId="13" fillId="0" borderId="0" xfId="136" applyNumberFormat="1" applyFont="1" applyFill="1" applyBorder="1">
      <alignment/>
      <protection/>
    </xf>
    <xf numFmtId="203" fontId="14" fillId="0" borderId="0" xfId="136" applyNumberFormat="1" applyFont="1" applyFill="1">
      <alignment/>
      <protection/>
    </xf>
    <xf numFmtId="39" fontId="30" fillId="0" borderId="28" xfId="0" applyNumberFormat="1" applyFont="1" applyFill="1" applyBorder="1" applyAlignment="1" applyProtection="1">
      <alignment horizontal="left"/>
      <protection/>
    </xf>
    <xf numFmtId="180" fontId="14" fillId="0" borderId="0" xfId="136" applyNumberFormat="1" applyFont="1" applyFill="1" applyAlignment="1">
      <alignment horizontal="right"/>
      <protection/>
    </xf>
    <xf numFmtId="39" fontId="17" fillId="0" borderId="23" xfId="0" applyNumberFormat="1" applyFont="1" applyFill="1" applyBorder="1" applyAlignment="1" applyProtection="1">
      <alignment/>
      <protection/>
    </xf>
    <xf numFmtId="39" fontId="17" fillId="0" borderId="23" xfId="0" applyNumberFormat="1" applyFont="1" applyFill="1" applyBorder="1" applyAlignment="1">
      <alignment/>
    </xf>
    <xf numFmtId="175" fontId="30" fillId="0" borderId="0" xfId="0" applyNumberFormat="1" applyFont="1" applyAlignment="1">
      <alignment horizontal="center"/>
    </xf>
    <xf numFmtId="39" fontId="21" fillId="0" borderId="18" xfId="136" applyNumberFormat="1" applyFont="1" applyFill="1" applyBorder="1" quotePrefix="1">
      <alignment/>
      <protection/>
    </xf>
    <xf numFmtId="172" fontId="26" fillId="0" borderId="0" xfId="150" applyFont="1" applyAlignment="1">
      <alignment/>
    </xf>
    <xf numFmtId="43" fontId="14" fillId="0" borderId="0" xfId="136" applyNumberFormat="1" applyFont="1" applyFill="1" applyBorder="1" applyAlignment="1">
      <alignment horizontal="center"/>
      <protection/>
    </xf>
    <xf numFmtId="172" fontId="83" fillId="0" borderId="0" xfId="150" applyFont="1" applyFill="1" applyBorder="1" applyAlignment="1">
      <alignment horizontal="center"/>
    </xf>
    <xf numFmtId="0" fontId="12" fillId="33" borderId="0" xfId="137" applyFont="1" applyFill="1" applyBorder="1" applyAlignment="1">
      <alignment vertical="center"/>
      <protection/>
    </xf>
    <xf numFmtId="0" fontId="12" fillId="33" borderId="0" xfId="137" applyFont="1" applyFill="1" applyBorder="1" applyAlignment="1">
      <alignment horizontal="center"/>
      <protection/>
    </xf>
    <xf numFmtId="181" fontId="12" fillId="33" borderId="0" xfId="15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center"/>
    </xf>
    <xf numFmtId="175" fontId="27" fillId="0" borderId="0" xfId="0" applyFont="1" applyAlignment="1">
      <alignment horizontal="center"/>
    </xf>
    <xf numFmtId="39" fontId="27" fillId="0" borderId="0" xfId="137" applyNumberFormat="1" applyFont="1" applyAlignment="1">
      <alignment horizontal="center"/>
      <protection/>
    </xf>
    <xf numFmtId="0" fontId="23" fillId="0" borderId="0" xfId="136" applyFont="1" applyFill="1" applyAlignment="1">
      <alignment horizontal="center"/>
      <protection/>
    </xf>
    <xf numFmtId="175" fontId="31" fillId="0" borderId="0" xfId="0" applyFont="1" applyAlignment="1">
      <alignment/>
    </xf>
    <xf numFmtId="0" fontId="30" fillId="0" borderId="19" xfId="0" applyNumberFormat="1" applyFont="1" applyFill="1" applyBorder="1" applyAlignment="1">
      <alignment/>
    </xf>
    <xf numFmtId="175" fontId="38" fillId="0" borderId="0" xfId="0" applyFont="1" applyAlignment="1">
      <alignment/>
    </xf>
    <xf numFmtId="172" fontId="38" fillId="0" borderId="0" xfId="150" applyFont="1" applyAlignment="1">
      <alignment/>
    </xf>
    <xf numFmtId="180" fontId="38" fillId="0" borderId="0" xfId="0" applyNumberFormat="1" applyFont="1" applyAlignment="1">
      <alignment/>
    </xf>
    <xf numFmtId="0" fontId="23" fillId="0" borderId="0" xfId="136" applyFont="1" applyAlignment="1">
      <alignment/>
      <protection/>
    </xf>
    <xf numFmtId="0" fontId="14" fillId="0" borderId="0" xfId="137" applyFont="1" applyFill="1" applyAlignment="1">
      <alignment horizontal="center"/>
      <protection/>
    </xf>
    <xf numFmtId="175" fontId="39" fillId="0" borderId="0" xfId="0" applyFont="1" applyAlignment="1">
      <alignment/>
    </xf>
    <xf numFmtId="172" fontId="39" fillId="0" borderId="0" xfId="150" applyFont="1" applyAlignment="1">
      <alignment/>
    </xf>
    <xf numFmtId="180" fontId="39" fillId="0" borderId="0" xfId="0" applyNumberFormat="1" applyFont="1" applyAlignment="1">
      <alignment/>
    </xf>
    <xf numFmtId="175" fontId="19" fillId="0" borderId="0" xfId="0" applyFont="1" applyAlignment="1">
      <alignment/>
    </xf>
    <xf numFmtId="0" fontId="14" fillId="0" borderId="0" xfId="136" applyFont="1" applyAlignment="1">
      <alignment horizontal="left"/>
      <protection/>
    </xf>
    <xf numFmtId="0" fontId="17" fillId="0" borderId="0" xfId="0" applyNumberFormat="1" applyFont="1" applyAlignment="1">
      <alignment horizontal="center"/>
    </xf>
    <xf numFmtId="39" fontId="17" fillId="0" borderId="0" xfId="137" applyNumberFormat="1" applyFont="1" applyAlignment="1">
      <alignment horizontal="center"/>
      <protection/>
    </xf>
    <xf numFmtId="175" fontId="17" fillId="0" borderId="0" xfId="0" applyFont="1" applyAlignment="1">
      <alignment horizontal="center"/>
    </xf>
    <xf numFmtId="0" fontId="13" fillId="0" borderId="0" xfId="137" applyFont="1" applyFill="1" applyAlignment="1">
      <alignment horizontal="center"/>
      <protection/>
    </xf>
    <xf numFmtId="172" fontId="27" fillId="0" borderId="0" xfId="150" applyFont="1" applyAlignment="1">
      <alignment/>
    </xf>
    <xf numFmtId="0" fontId="23" fillId="0" borderId="0" xfId="137" applyFont="1" applyFill="1" applyAlignment="1">
      <alignment/>
      <protection/>
    </xf>
    <xf numFmtId="0" fontId="27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39" fontId="19" fillId="0" borderId="0" xfId="137" applyNumberFormat="1" applyFont="1" applyAlignment="1">
      <alignment/>
      <protection/>
    </xf>
    <xf numFmtId="175" fontId="18" fillId="33" borderId="25" xfId="0" applyFont="1" applyFill="1" applyBorder="1" applyAlignment="1">
      <alignment/>
    </xf>
    <xf numFmtId="175" fontId="12" fillId="33" borderId="23" xfId="0" applyFont="1" applyFill="1" applyBorder="1" applyAlignment="1">
      <alignment/>
    </xf>
    <xf numFmtId="175" fontId="12" fillId="33" borderId="36" xfId="0" applyFont="1" applyFill="1" applyBorder="1" applyAlignment="1">
      <alignment/>
    </xf>
    <xf numFmtId="175" fontId="30" fillId="34" borderId="27" xfId="0" applyFont="1" applyFill="1" applyBorder="1" applyAlignment="1">
      <alignment/>
    </xf>
    <xf numFmtId="176" fontId="30" fillId="34" borderId="28" xfId="0" applyNumberFormat="1" applyFont="1" applyFill="1" applyBorder="1" applyAlignment="1">
      <alignment horizontal="center"/>
    </xf>
    <xf numFmtId="39" fontId="30" fillId="34" borderId="28" xfId="0" applyNumberFormat="1" applyFont="1" applyFill="1" applyBorder="1" applyAlignment="1" applyProtection="1">
      <alignment/>
      <protection/>
    </xf>
    <xf numFmtId="170" fontId="30" fillId="34" borderId="27" xfId="0" applyNumberFormat="1" applyFont="1" applyFill="1" applyBorder="1" applyAlignment="1" applyProtection="1">
      <alignment horizontal="left"/>
      <protection/>
    </xf>
    <xf numFmtId="176" fontId="30" fillId="34" borderId="28" xfId="0" applyNumberFormat="1" applyFont="1" applyFill="1" applyBorder="1" applyAlignment="1" applyProtection="1">
      <alignment horizontal="center"/>
      <protection/>
    </xf>
    <xf numFmtId="39" fontId="31" fillId="34" borderId="28" xfId="0" applyNumberFormat="1" applyFont="1" applyFill="1" applyBorder="1" applyAlignment="1" applyProtection="1">
      <alignment/>
      <protection/>
    </xf>
    <xf numFmtId="39" fontId="30" fillId="34" borderId="28" xfId="0" applyNumberFormat="1" applyFont="1" applyFill="1" applyBorder="1" applyAlignment="1" applyProtection="1">
      <alignment horizontal="left"/>
      <protection/>
    </xf>
    <xf numFmtId="181" fontId="80" fillId="34" borderId="28" xfId="0" applyNumberFormat="1" applyFont="1" applyFill="1" applyBorder="1" applyAlignment="1" applyProtection="1">
      <alignment horizontal="right" vertical="center" wrapText="1"/>
      <protection/>
    </xf>
    <xf numFmtId="181" fontId="30" fillId="34" borderId="27" xfId="0" applyNumberFormat="1" applyFont="1" applyFill="1" applyBorder="1" applyAlignment="1" applyProtection="1">
      <alignment/>
      <protection/>
    </xf>
    <xf numFmtId="181" fontId="30" fillId="34" borderId="34" xfId="0" applyNumberFormat="1" applyFont="1" applyFill="1" applyBorder="1" applyAlignment="1" applyProtection="1">
      <alignment/>
      <protection/>
    </xf>
    <xf numFmtId="0" fontId="16" fillId="0" borderId="0" xfId="136" applyFont="1" applyAlignment="1">
      <alignment horizontal="left"/>
      <protection/>
    </xf>
    <xf numFmtId="175" fontId="0" fillId="0" borderId="0" xfId="0" applyFill="1" applyAlignment="1">
      <alignment/>
    </xf>
    <xf numFmtId="175" fontId="19" fillId="0" borderId="11" xfId="0" applyFont="1" applyFill="1" applyBorder="1" applyAlignment="1" applyProtection="1">
      <alignment horizontal="left" indent="1"/>
      <protection/>
    </xf>
    <xf numFmtId="175" fontId="19" fillId="0" borderId="0" xfId="0" applyFont="1" applyFill="1" applyBorder="1" applyAlignment="1" applyProtection="1">
      <alignment horizontal="left" indent="1"/>
      <protection/>
    </xf>
    <xf numFmtId="175" fontId="19" fillId="0" borderId="23" xfId="0" applyFont="1" applyFill="1" applyBorder="1" applyAlignment="1" applyProtection="1">
      <alignment horizontal="left" indent="1"/>
      <protection/>
    </xf>
    <xf numFmtId="175" fontId="20" fillId="0" borderId="0" xfId="0" applyFont="1" applyFill="1" applyAlignment="1">
      <alignment/>
    </xf>
    <xf numFmtId="172" fontId="20" fillId="0" borderId="0" xfId="150" applyFont="1" applyFill="1" applyAlignment="1">
      <alignment/>
    </xf>
    <xf numFmtId="43" fontId="14" fillId="0" borderId="0" xfId="136" applyNumberFormat="1" applyFont="1" applyFill="1" applyAlignment="1">
      <alignment horizontal="center"/>
      <protection/>
    </xf>
    <xf numFmtId="181" fontId="14" fillId="0" borderId="0" xfId="136" applyNumberFormat="1" applyFont="1" applyAlignment="1">
      <alignment horizontal="center"/>
      <protection/>
    </xf>
    <xf numFmtId="39" fontId="30" fillId="0" borderId="28" xfId="0" applyNumberFormat="1" applyFont="1" applyBorder="1" applyAlignment="1">
      <alignment/>
    </xf>
    <xf numFmtId="175" fontId="15" fillId="0" borderId="19" xfId="0" applyFont="1" applyFill="1" applyBorder="1" applyAlignment="1">
      <alignment horizontal="left"/>
    </xf>
    <xf numFmtId="175" fontId="15" fillId="0" borderId="20" xfId="0" applyFont="1" applyFill="1" applyBorder="1" applyAlignment="1">
      <alignment horizontal="left"/>
    </xf>
    <xf numFmtId="175" fontId="15" fillId="0" borderId="0" xfId="0" applyFont="1" applyFill="1" applyBorder="1" applyAlignment="1">
      <alignment horizontal="left"/>
    </xf>
    <xf numFmtId="175" fontId="15" fillId="0" borderId="18" xfId="0" applyFont="1" applyFill="1" applyBorder="1" applyAlignment="1">
      <alignment horizontal="left"/>
    </xf>
    <xf numFmtId="175" fontId="15" fillId="0" borderId="21" xfId="0" applyFont="1" applyFill="1" applyBorder="1" applyAlignment="1">
      <alignment horizontal="left"/>
    </xf>
    <xf numFmtId="175" fontId="15" fillId="0" borderId="22" xfId="0" applyFont="1" applyFill="1" applyBorder="1" applyAlignment="1">
      <alignment horizontal="left"/>
    </xf>
    <xf numFmtId="0" fontId="13" fillId="0" borderId="0" xfId="136" applyFont="1" applyFill="1" applyBorder="1" applyAlignment="1" applyProtection="1">
      <alignment horizontal="center"/>
      <protection locked="0"/>
    </xf>
    <xf numFmtId="0" fontId="36" fillId="0" borderId="21" xfId="136" applyFont="1" applyFill="1" applyBorder="1" applyAlignment="1">
      <alignment horizontal="right" vertical="center"/>
      <protection/>
    </xf>
    <xf numFmtId="175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4" fillId="0" borderId="0" xfId="136" applyFont="1" applyAlignment="1">
      <alignment horizontal="center"/>
      <protection/>
    </xf>
    <xf numFmtId="39" fontId="19" fillId="0" borderId="0" xfId="137" applyNumberFormat="1" applyFont="1" applyAlignment="1">
      <alignment horizontal="center"/>
      <protection/>
    </xf>
    <xf numFmtId="0" fontId="19" fillId="0" borderId="0" xfId="0" applyNumberFormat="1" applyFont="1" applyFill="1" applyAlignment="1">
      <alignment horizontal="center"/>
    </xf>
    <xf numFmtId="0" fontId="15" fillId="0" borderId="0" xfId="137" applyFont="1" applyFill="1" applyAlignment="1">
      <alignment horizontal="center"/>
      <protection/>
    </xf>
    <xf numFmtId="39" fontId="24" fillId="0" borderId="0" xfId="137" applyNumberFormat="1" applyFont="1" applyAlignment="1">
      <alignment horizontal="center"/>
      <protection/>
    </xf>
    <xf numFmtId="175" fontId="27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Alignment="1">
      <alignment horizontal="center"/>
    </xf>
    <xf numFmtId="39" fontId="27" fillId="0" borderId="0" xfId="137" applyNumberFormat="1" applyFont="1" applyAlignment="1">
      <alignment horizontal="center"/>
      <protection/>
    </xf>
    <xf numFmtId="39" fontId="37" fillId="0" borderId="0" xfId="137" applyNumberFormat="1" applyFont="1" applyAlignment="1">
      <alignment horizontal="center"/>
      <protection/>
    </xf>
    <xf numFmtId="175" fontId="15" fillId="0" borderId="10" xfId="0" applyFont="1" applyBorder="1" applyAlignment="1">
      <alignment horizontal="left"/>
    </xf>
    <xf numFmtId="175" fontId="15" fillId="0" borderId="19" xfId="0" applyFont="1" applyBorder="1" applyAlignment="1">
      <alignment horizontal="left"/>
    </xf>
    <xf numFmtId="175" fontId="15" fillId="0" borderId="20" xfId="0" applyFont="1" applyBorder="1" applyAlignment="1">
      <alignment horizontal="left"/>
    </xf>
    <xf numFmtId="175" fontId="15" fillId="0" borderId="11" xfId="0" applyFont="1" applyBorder="1" applyAlignment="1">
      <alignment horizontal="left"/>
    </xf>
    <xf numFmtId="175" fontId="15" fillId="0" borderId="0" xfId="0" applyFont="1" applyBorder="1" applyAlignment="1">
      <alignment horizontal="left"/>
    </xf>
    <xf numFmtId="175" fontId="15" fillId="0" borderId="18" xfId="0" applyFont="1" applyBorder="1" applyAlignment="1">
      <alignment horizontal="left"/>
    </xf>
    <xf numFmtId="175" fontId="15" fillId="0" borderId="12" xfId="0" applyFont="1" applyBorder="1" applyAlignment="1">
      <alignment horizontal="left"/>
    </xf>
    <xf numFmtId="175" fontId="15" fillId="0" borderId="21" xfId="0" applyFont="1" applyBorder="1" applyAlignment="1">
      <alignment horizontal="left"/>
    </xf>
    <xf numFmtId="175" fontId="15" fillId="0" borderId="22" xfId="0" applyFont="1" applyBorder="1" applyAlignment="1">
      <alignment horizontal="left"/>
    </xf>
    <xf numFmtId="0" fontId="13" fillId="0" borderId="0" xfId="137" applyFont="1" applyAlignment="1">
      <alignment horizontal="center"/>
      <protection/>
    </xf>
    <xf numFmtId="17" fontId="13" fillId="0" borderId="0" xfId="137" applyNumberFormat="1" applyFont="1" applyFill="1" applyBorder="1" applyAlignment="1" quotePrefix="1">
      <alignment horizontal="center" vertical="center"/>
      <protection/>
    </xf>
    <xf numFmtId="170" fontId="28" fillId="0" borderId="10" xfId="0" applyNumberFormat="1" applyFont="1" applyBorder="1" applyAlignment="1" applyProtection="1">
      <alignment horizontal="left"/>
      <protection/>
    </xf>
    <xf numFmtId="170" fontId="28" fillId="0" borderId="19" xfId="0" applyNumberFormat="1" applyFont="1" applyBorder="1" applyAlignment="1" applyProtection="1">
      <alignment horizontal="left"/>
      <protection/>
    </xf>
    <xf numFmtId="170" fontId="28" fillId="0" borderId="20" xfId="0" applyNumberFormat="1" applyFont="1" applyBorder="1" applyAlignment="1" applyProtection="1">
      <alignment horizontal="left"/>
      <protection/>
    </xf>
    <xf numFmtId="170" fontId="28" fillId="0" borderId="11" xfId="0" applyNumberFormat="1" applyFont="1" applyBorder="1" applyAlignment="1" applyProtection="1">
      <alignment horizontal="left"/>
      <protection/>
    </xf>
    <xf numFmtId="170" fontId="28" fillId="0" borderId="0" xfId="0" applyNumberFormat="1" applyFont="1" applyBorder="1" applyAlignment="1" applyProtection="1">
      <alignment horizontal="left"/>
      <protection/>
    </xf>
    <xf numFmtId="170" fontId="28" fillId="0" borderId="18" xfId="0" applyNumberFormat="1" applyFont="1" applyBorder="1" applyAlignment="1" applyProtection="1">
      <alignment horizontal="left"/>
      <protection/>
    </xf>
    <xf numFmtId="170" fontId="28" fillId="0" borderId="12" xfId="0" applyNumberFormat="1" applyFont="1" applyBorder="1" applyAlignment="1" applyProtection="1">
      <alignment horizontal="left"/>
      <protection/>
    </xf>
    <xf numFmtId="170" fontId="28" fillId="0" borderId="21" xfId="0" applyNumberFormat="1" applyFont="1" applyBorder="1" applyAlignment="1" applyProtection="1">
      <alignment horizontal="left"/>
      <protection/>
    </xf>
    <xf numFmtId="170" fontId="28" fillId="0" borderId="22" xfId="0" applyNumberFormat="1" applyFont="1" applyBorder="1" applyAlignment="1" applyProtection="1">
      <alignment horizontal="left"/>
      <protection/>
    </xf>
    <xf numFmtId="170" fontId="17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Alignment="1">
      <alignment horizontal="center"/>
    </xf>
    <xf numFmtId="175" fontId="1" fillId="0" borderId="0" xfId="0" applyFont="1" applyAlignment="1">
      <alignment horizontal="center"/>
    </xf>
    <xf numFmtId="39" fontId="30" fillId="0" borderId="0" xfId="137" applyNumberFormat="1" applyFont="1" applyAlignment="1">
      <alignment horizontal="center"/>
      <protection/>
    </xf>
    <xf numFmtId="0" fontId="30" fillId="0" borderId="0" xfId="0" applyNumberFormat="1" applyFont="1" applyAlignment="1">
      <alignment horizontal="center"/>
    </xf>
    <xf numFmtId="0" fontId="35" fillId="0" borderId="0" xfId="136" applyFont="1" applyAlignment="1">
      <alignment horizontal="center"/>
      <protection/>
    </xf>
    <xf numFmtId="0" fontId="30" fillId="0" borderId="0" xfId="0" applyNumberFormat="1" applyFont="1" applyFill="1" applyBorder="1" applyAlignment="1">
      <alignment horizontal="center"/>
    </xf>
    <xf numFmtId="39" fontId="30" fillId="0" borderId="19" xfId="137" applyNumberFormat="1" applyFont="1" applyBorder="1" applyAlignment="1">
      <alignment horizontal="center"/>
      <protection/>
    </xf>
    <xf numFmtId="170" fontId="29" fillId="33" borderId="32" xfId="0" applyNumberFormat="1" applyFont="1" applyFill="1" applyBorder="1" applyAlignment="1" applyProtection="1">
      <alignment horizontal="center" vertical="center" wrapText="1"/>
      <protection/>
    </xf>
    <xf numFmtId="170" fontId="29" fillId="33" borderId="33" xfId="0" applyNumberFormat="1" applyFont="1" applyFill="1" applyBorder="1" applyAlignment="1" applyProtection="1">
      <alignment horizontal="center" vertical="center" wrapText="1"/>
      <protection/>
    </xf>
    <xf numFmtId="170" fontId="29" fillId="33" borderId="32" xfId="0" applyNumberFormat="1" applyFont="1" applyFill="1" applyBorder="1" applyAlignment="1" applyProtection="1">
      <alignment horizontal="center" vertical="center"/>
      <protection/>
    </xf>
    <xf numFmtId="170" fontId="29" fillId="33" borderId="33" xfId="0" applyNumberFormat="1" applyFont="1" applyFill="1" applyBorder="1" applyAlignment="1" applyProtection="1">
      <alignment horizontal="center" vertical="center"/>
      <protection/>
    </xf>
    <xf numFmtId="176" fontId="29" fillId="33" borderId="32" xfId="0" applyNumberFormat="1" applyFont="1" applyFill="1" applyBorder="1" applyAlignment="1" applyProtection="1">
      <alignment horizontal="center" vertical="center" wrapText="1"/>
      <protection/>
    </xf>
    <xf numFmtId="176" fontId="29" fillId="33" borderId="33" xfId="0" applyNumberFormat="1" applyFont="1" applyFill="1" applyBorder="1" applyAlignment="1" applyProtection="1">
      <alignment horizontal="center" vertical="center" wrapText="1"/>
      <protection/>
    </xf>
    <xf numFmtId="176" fontId="84" fillId="0" borderId="30" xfId="0" applyNumberFormat="1" applyFont="1" applyFill="1" applyBorder="1" applyAlignment="1" applyProtection="1">
      <alignment horizontal="center"/>
      <protection/>
    </xf>
    <xf numFmtId="0" fontId="13" fillId="0" borderId="0" xfId="137" applyFont="1" applyFill="1" applyAlignment="1">
      <alignment horizontal="center"/>
      <protection/>
    </xf>
    <xf numFmtId="0" fontId="23" fillId="0" borderId="0" xfId="137" applyFont="1" applyFill="1" applyAlignment="1">
      <alignment horizontal="center"/>
      <protection/>
    </xf>
    <xf numFmtId="175" fontId="77" fillId="34" borderId="0" xfId="0" applyFont="1" applyFill="1" applyBorder="1" applyAlignment="1" applyProtection="1">
      <alignment horizontal="center" vertical="center"/>
      <protection/>
    </xf>
    <xf numFmtId="0" fontId="23" fillId="0" borderId="0" xfId="137" applyFont="1" applyFill="1" applyAlignment="1">
      <alignment horizontal="left"/>
      <protection/>
    </xf>
    <xf numFmtId="0" fontId="14" fillId="0" borderId="0" xfId="137" applyFont="1" applyFill="1" applyAlignment="1">
      <alignment horizontal="center"/>
      <protection/>
    </xf>
    <xf numFmtId="0" fontId="23" fillId="0" borderId="0" xfId="136" applyFont="1" applyAlignment="1">
      <alignment horizontal="center"/>
      <protection/>
    </xf>
    <xf numFmtId="170" fontId="17" fillId="0" borderId="0" xfId="0" applyNumberFormat="1" applyFont="1" applyBorder="1" applyAlignment="1" applyProtection="1">
      <alignment horizontal="center"/>
      <protection/>
    </xf>
    <xf numFmtId="170" fontId="26" fillId="0" borderId="0" xfId="0" applyNumberFormat="1" applyFont="1" applyBorder="1" applyAlignment="1" applyProtection="1">
      <alignment horizontal="right"/>
      <protection/>
    </xf>
  </cellXfs>
  <cellStyles count="1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2" xfId="60"/>
    <cellStyle name="Normal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2 2 3" xfId="68"/>
    <cellStyle name="Normal 3 2 2 3 2" xfId="69"/>
    <cellStyle name="Normal 3 2 2 4" xfId="70"/>
    <cellStyle name="Normal 3 2 3" xfId="71"/>
    <cellStyle name="Normal 3 2 3 2" xfId="72"/>
    <cellStyle name="Normal 3 2 3 3" xfId="73"/>
    <cellStyle name="Normal 3 2 4" xfId="74"/>
    <cellStyle name="Normal 3 2 4 2" xfId="75"/>
    <cellStyle name="Normal 3 2 5" xfId="76"/>
    <cellStyle name="Normal 3 2 5 2" xfId="77"/>
    <cellStyle name="Normal 3 2 6" xfId="78"/>
    <cellStyle name="Normal 3 3" xfId="79"/>
    <cellStyle name="Normal 3 3 2" xfId="80"/>
    <cellStyle name="Normal 3 3 2 2" xfId="81"/>
    <cellStyle name="Normal 3 3 3" xfId="82"/>
    <cellStyle name="Normal 3 3 3 2" xfId="83"/>
    <cellStyle name="Normal 3 3 4" xfId="84"/>
    <cellStyle name="Normal 3 4" xfId="85"/>
    <cellStyle name="Normal 3 4 2" xfId="86"/>
    <cellStyle name="Normal 3 4 3" xfId="87"/>
    <cellStyle name="Normal 3 5" xfId="88"/>
    <cellStyle name="Normal 3 5 2" xfId="89"/>
    <cellStyle name="Normal 3 6" xfId="90"/>
    <cellStyle name="Normal 3 6 2" xfId="91"/>
    <cellStyle name="Normal 3 7" xfId="92"/>
    <cellStyle name="Normal 3 7 2" xfId="93"/>
    <cellStyle name="Normal 3 8" xfId="94"/>
    <cellStyle name="Normal 3 9" xfId="95"/>
    <cellStyle name="Normal 4" xfId="96"/>
    <cellStyle name="Normal 4 2" xfId="97"/>
    <cellStyle name="Normal 4 2 2" xfId="98"/>
    <cellStyle name="Normal 4 3" xfId="99"/>
    <cellStyle name="Normal 4 3 2" xfId="100"/>
    <cellStyle name="Normal 4 4" xfId="101"/>
    <cellStyle name="Normal 4 5" xfId="102"/>
    <cellStyle name="Normal 4 6" xfId="103"/>
    <cellStyle name="Normal 5" xfId="104"/>
    <cellStyle name="Normal 5 2" xfId="105"/>
    <cellStyle name="Normal 5 2 2" xfId="106"/>
    <cellStyle name="Normal 5 2 2 2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4" xfId="113"/>
    <cellStyle name="Normal 5 4 2" xfId="114"/>
    <cellStyle name="Normal 5 5" xfId="115"/>
    <cellStyle name="Normal 5 5 2" xfId="116"/>
    <cellStyle name="Normal 5 6" xfId="117"/>
    <cellStyle name="Normal 6" xfId="118"/>
    <cellStyle name="Normal 6 2" xfId="119"/>
    <cellStyle name="Normal 6 2 2" xfId="120"/>
    <cellStyle name="Normal 6 2 2 2" xfId="121"/>
    <cellStyle name="Normal 6 2 3" xfId="122"/>
    <cellStyle name="Normal 6 2 3 2" xfId="123"/>
    <cellStyle name="Normal 6 2 4" xfId="124"/>
    <cellStyle name="Normal 6 3" xfId="125"/>
    <cellStyle name="Normal 6 3 2" xfId="126"/>
    <cellStyle name="Normal 6 4" xfId="127"/>
    <cellStyle name="Normal 6 4 2" xfId="128"/>
    <cellStyle name="Normal 6 5" xfId="129"/>
    <cellStyle name="Normal 6 5 2" xfId="130"/>
    <cellStyle name="Normal 6 6" xfId="131"/>
    <cellStyle name="Normal 7" xfId="132"/>
    <cellStyle name="Normal 8" xfId="133"/>
    <cellStyle name="Normal 8 2" xfId="134"/>
    <cellStyle name="Normal 9" xfId="135"/>
    <cellStyle name="Normal_BALA04" xfId="136"/>
    <cellStyle name="Normal_DEMOS04" xfId="137"/>
    <cellStyle name="Nota" xfId="138"/>
    <cellStyle name="Percent" xfId="139"/>
    <cellStyle name="Saíd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  <cellStyle name="Comma" xfId="150"/>
    <cellStyle name="Vírgula 2" xfId="151"/>
    <cellStyle name="Vírgula 2 2" xfId="152"/>
    <cellStyle name="Vírgula 2 3" xfId="153"/>
    <cellStyle name="Vírgula 3" xfId="154"/>
    <cellStyle name="Vírgula 3 2" xfId="155"/>
    <cellStyle name="Vírgula 4" xfId="156"/>
    <cellStyle name="Vírgula 5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3600450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505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2095500</xdr:colOff>
      <xdr:row>3</xdr:row>
      <xdr:rowOff>190500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1314450</xdr:colOff>
      <xdr:row>3</xdr:row>
      <xdr:rowOff>142875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2305050</xdr:colOff>
      <xdr:row>3</xdr:row>
      <xdr:rowOff>171450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1952625</xdr:colOff>
      <xdr:row>3</xdr:row>
      <xdr:rowOff>180975</xdr:rowOff>
    </xdr:to>
    <xdr:pic>
      <xdr:nvPicPr>
        <xdr:cNvPr id="1" name="Picture 1" descr="logocodevasf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1438275</xdr:colOff>
      <xdr:row>3</xdr:row>
      <xdr:rowOff>161925</xdr:rowOff>
    </xdr:to>
    <xdr:pic>
      <xdr:nvPicPr>
        <xdr:cNvPr id="1" name="Picture 1" descr="logocodevasf02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tabSelected="1" zoomScale="90" zoomScaleNormal="90" workbookViewId="0" topLeftCell="A1">
      <selection activeCell="B6" sqref="B6:I6"/>
    </sheetView>
  </sheetViews>
  <sheetFormatPr defaultColWidth="9.33203125" defaultRowHeight="10.5"/>
  <cols>
    <col min="1" max="1" width="1.83203125" style="1" customWidth="1"/>
    <col min="2" max="2" width="72.16015625" style="1" customWidth="1"/>
    <col min="3" max="3" width="9.83203125" style="16" customWidth="1"/>
    <col min="4" max="4" width="32.33203125" style="1" customWidth="1"/>
    <col min="5" max="5" width="32.66015625" style="1" customWidth="1"/>
    <col min="6" max="6" width="66.16015625" style="1" customWidth="1"/>
    <col min="7" max="7" width="11.33203125" style="16" customWidth="1"/>
    <col min="8" max="8" width="36.5" style="1" customWidth="1"/>
    <col min="9" max="9" width="32.83203125" style="1" customWidth="1"/>
    <col min="10" max="10" width="1.5" style="1" customWidth="1"/>
    <col min="11" max="11" width="29.33203125" style="1" bestFit="1" customWidth="1"/>
    <col min="12" max="12" width="20.16015625" style="1" bestFit="1" customWidth="1"/>
    <col min="13" max="13" width="23.33203125" style="139" bestFit="1" customWidth="1"/>
    <col min="14" max="14" width="21" style="139" bestFit="1" customWidth="1"/>
    <col min="15" max="16384" width="9.33203125" style="1" customWidth="1"/>
  </cols>
  <sheetData>
    <row r="1" ht="8.25" customHeight="1"/>
    <row r="2" spans="2:9" ht="15">
      <c r="B2" s="2"/>
      <c r="C2" s="337" t="s">
        <v>244</v>
      </c>
      <c r="D2" s="337"/>
      <c r="E2" s="337"/>
      <c r="F2" s="337"/>
      <c r="G2" s="337"/>
      <c r="H2" s="337"/>
      <c r="I2" s="338"/>
    </row>
    <row r="3" spans="2:9" ht="15">
      <c r="B3" s="3"/>
      <c r="C3" s="339" t="s">
        <v>18</v>
      </c>
      <c r="D3" s="339"/>
      <c r="E3" s="339"/>
      <c r="F3" s="339"/>
      <c r="G3" s="339"/>
      <c r="H3" s="339"/>
      <c r="I3" s="340"/>
    </row>
    <row r="4" spans="2:9" ht="15">
      <c r="B4" s="4"/>
      <c r="C4" s="341" t="s">
        <v>4</v>
      </c>
      <c r="D4" s="341"/>
      <c r="E4" s="341"/>
      <c r="F4" s="341"/>
      <c r="G4" s="341"/>
      <c r="H4" s="341"/>
      <c r="I4" s="342"/>
    </row>
    <row r="5" spans="2:13" ht="19.5">
      <c r="B5" s="5"/>
      <c r="C5" s="15"/>
      <c r="D5" s="6"/>
      <c r="E5" s="6"/>
      <c r="F5" s="6"/>
      <c r="G5"/>
      <c r="H5"/>
      <c r="I5"/>
      <c r="M5"/>
    </row>
    <row r="6" spans="2:13" ht="15.75">
      <c r="B6" s="343" t="s">
        <v>168</v>
      </c>
      <c r="C6" s="343"/>
      <c r="D6" s="343"/>
      <c r="E6" s="343"/>
      <c r="F6" s="343"/>
      <c r="G6" s="343"/>
      <c r="H6" s="343"/>
      <c r="I6" s="343"/>
      <c r="M6"/>
    </row>
    <row r="7" spans="2:9" ht="15.75">
      <c r="B7" s="343" t="s">
        <v>226</v>
      </c>
      <c r="C7" s="343"/>
      <c r="D7" s="343"/>
      <c r="E7" s="343"/>
      <c r="F7" s="343"/>
      <c r="G7" s="343"/>
      <c r="H7" s="343"/>
      <c r="I7" s="343"/>
    </row>
    <row r="8" spans="8:10" ht="15">
      <c r="H8" s="344" t="s">
        <v>43</v>
      </c>
      <c r="I8" s="344"/>
      <c r="J8" s="246"/>
    </row>
    <row r="9" spans="2:9" ht="15.75">
      <c r="B9" s="240" t="s">
        <v>11</v>
      </c>
      <c r="C9" s="240" t="s">
        <v>15</v>
      </c>
      <c r="D9" s="242" t="s">
        <v>227</v>
      </c>
      <c r="E9" s="242" t="s">
        <v>221</v>
      </c>
      <c r="F9" s="240" t="s">
        <v>0</v>
      </c>
      <c r="G9" s="240" t="s">
        <v>15</v>
      </c>
      <c r="H9" s="242" t="s">
        <v>227</v>
      </c>
      <c r="I9" s="242" t="s">
        <v>221</v>
      </c>
    </row>
    <row r="10" spans="2:9" ht="15.75">
      <c r="B10" s="133" t="s">
        <v>57</v>
      </c>
      <c r="C10" s="60"/>
      <c r="D10" s="59">
        <v>329882152.54</v>
      </c>
      <c r="E10" s="214">
        <v>351014566.88</v>
      </c>
      <c r="F10" s="57" t="s">
        <v>71</v>
      </c>
      <c r="G10" s="60"/>
      <c r="H10" s="59">
        <v>4083658835.83</v>
      </c>
      <c r="I10" s="59">
        <v>3865061572.1699996</v>
      </c>
    </row>
    <row r="11" spans="2:9" ht="15">
      <c r="B11" s="132"/>
      <c r="C11" s="55"/>
      <c r="D11" s="55"/>
      <c r="E11" s="216"/>
      <c r="F11" s="55"/>
      <c r="G11" s="55"/>
      <c r="H11" s="55"/>
      <c r="I11" s="55"/>
    </row>
    <row r="12" spans="2:9" ht="15.75">
      <c r="B12" s="133" t="s">
        <v>19</v>
      </c>
      <c r="C12" s="58" t="s">
        <v>50</v>
      </c>
      <c r="D12" s="59">
        <v>183117062.17000002</v>
      </c>
      <c r="E12" s="214">
        <v>201406205.1</v>
      </c>
      <c r="F12" s="57" t="s">
        <v>20</v>
      </c>
      <c r="G12" s="60">
        <v>10</v>
      </c>
      <c r="H12" s="59">
        <v>72459749.67</v>
      </c>
      <c r="I12" s="59">
        <v>75532368.59</v>
      </c>
    </row>
    <row r="13" spans="2:16" ht="15.75">
      <c r="B13" s="133" t="s">
        <v>77</v>
      </c>
      <c r="C13" s="58" t="s">
        <v>34</v>
      </c>
      <c r="D13" s="62">
        <v>63508427.559999995</v>
      </c>
      <c r="E13" s="282">
        <v>65023026.55</v>
      </c>
      <c r="F13" s="55" t="s">
        <v>161</v>
      </c>
      <c r="G13" s="60"/>
      <c r="H13" s="61">
        <v>65533068.199999996</v>
      </c>
      <c r="I13" s="61">
        <v>66511054.85</v>
      </c>
      <c r="P13" s="263"/>
    </row>
    <row r="14" spans="2:9" ht="15.75">
      <c r="B14" s="132" t="s">
        <v>25</v>
      </c>
      <c r="C14" s="60"/>
      <c r="D14" s="61">
        <v>63508427.559999995</v>
      </c>
      <c r="E14" s="213">
        <v>65023026.55</v>
      </c>
      <c r="F14" s="55" t="s">
        <v>104</v>
      </c>
      <c r="G14" s="52"/>
      <c r="H14" s="63">
        <v>6926681.47</v>
      </c>
      <c r="I14" s="63">
        <v>9021313.74</v>
      </c>
    </row>
    <row r="15" spans="2:9" ht="15.75">
      <c r="B15" s="133" t="s">
        <v>21</v>
      </c>
      <c r="C15" s="58" t="s">
        <v>35</v>
      </c>
      <c r="D15" s="59">
        <v>83256662.81</v>
      </c>
      <c r="E15" s="214">
        <v>84585335.23</v>
      </c>
      <c r="F15" s="57" t="s">
        <v>149</v>
      </c>
      <c r="G15" s="60">
        <v>11</v>
      </c>
      <c r="H15" s="64">
        <v>450555181.69000006</v>
      </c>
      <c r="I15" s="64">
        <v>219563900.46999997</v>
      </c>
    </row>
    <row r="16" spans="2:11" ht="15.75">
      <c r="B16" s="218" t="s">
        <v>1</v>
      </c>
      <c r="C16" s="60"/>
      <c r="D16" s="61">
        <v>2914185.04</v>
      </c>
      <c r="E16" s="213">
        <v>2190009.96</v>
      </c>
      <c r="F16" s="57" t="s">
        <v>23</v>
      </c>
      <c r="G16" s="65">
        <v>12</v>
      </c>
      <c r="H16" s="59">
        <v>3560643904.47</v>
      </c>
      <c r="I16" s="59">
        <v>3569965303.1099997</v>
      </c>
      <c r="K16" s="131"/>
    </row>
    <row r="17" spans="2:11" ht="15.75">
      <c r="B17" s="209" t="s">
        <v>22</v>
      </c>
      <c r="C17" s="60"/>
      <c r="D17" s="61">
        <v>100213.14</v>
      </c>
      <c r="E17" s="213">
        <v>2847098.46</v>
      </c>
      <c r="F17" s="57"/>
      <c r="G17" s="65"/>
      <c r="H17" s="140"/>
      <c r="I17" s="140"/>
      <c r="K17" s="131"/>
    </row>
    <row r="18" spans="2:16" ht="15.75">
      <c r="B18" s="209" t="s">
        <v>76</v>
      </c>
      <c r="C18" s="60"/>
      <c r="D18" s="61">
        <v>79634643.53</v>
      </c>
      <c r="E18" s="61">
        <v>79002218.5</v>
      </c>
      <c r="F18" s="51"/>
      <c r="G18" s="52"/>
      <c r="H18" s="51"/>
      <c r="I18" s="51"/>
      <c r="K18" s="131"/>
      <c r="P18" s="263"/>
    </row>
    <row r="19" spans="2:9" ht="15">
      <c r="B19" s="260" t="s">
        <v>152</v>
      </c>
      <c r="C19" s="56"/>
      <c r="D19" s="61">
        <v>526701.94</v>
      </c>
      <c r="E19" s="213">
        <v>432930.3</v>
      </c>
      <c r="F19" s="51"/>
      <c r="G19" s="52"/>
      <c r="H19" s="51"/>
      <c r="I19" s="51"/>
    </row>
    <row r="20" spans="2:9" ht="15">
      <c r="B20" s="260" t="s">
        <v>153</v>
      </c>
      <c r="C20" s="56"/>
      <c r="D20" s="61">
        <v>80919.16</v>
      </c>
      <c r="E20" s="61">
        <v>113078.01</v>
      </c>
      <c r="F20" s="51"/>
      <c r="G20" s="52"/>
      <c r="H20" s="51"/>
      <c r="I20" s="51"/>
    </row>
    <row r="21" spans="2:9" ht="15.75">
      <c r="B21" s="57" t="s">
        <v>58</v>
      </c>
      <c r="C21" s="60"/>
      <c r="D21" s="66">
        <v>2365981458.9700003</v>
      </c>
      <c r="E21" s="215">
        <v>2395609801.67</v>
      </c>
      <c r="F21" s="57" t="s">
        <v>58</v>
      </c>
      <c r="G21" s="65"/>
      <c r="H21" s="59">
        <v>78489395.19</v>
      </c>
      <c r="I21" s="59">
        <v>195774758.57999998</v>
      </c>
    </row>
    <row r="22" spans="2:13" ht="15">
      <c r="B22" s="51"/>
      <c r="C22" s="52"/>
      <c r="D22" s="51"/>
      <c r="F22" s="55"/>
      <c r="G22" s="55"/>
      <c r="H22" s="55"/>
      <c r="I22" s="55"/>
      <c r="M22" s="276"/>
    </row>
    <row r="23" spans="2:9" ht="15.75">
      <c r="B23" s="57" t="s">
        <v>78</v>
      </c>
      <c r="C23" s="58" t="s">
        <v>36</v>
      </c>
      <c r="D23" s="59">
        <v>116497387.77999999</v>
      </c>
      <c r="E23" s="214">
        <v>122256677.24999997</v>
      </c>
      <c r="F23" s="67" t="s">
        <v>24</v>
      </c>
      <c r="G23" s="65">
        <v>13</v>
      </c>
      <c r="H23" s="59">
        <v>78489395.19</v>
      </c>
      <c r="I23" s="59">
        <v>195774758.57999998</v>
      </c>
    </row>
    <row r="24" spans="2:9" ht="15.75">
      <c r="B24" s="55" t="s">
        <v>79</v>
      </c>
      <c r="C24" s="58"/>
      <c r="D24" s="61">
        <v>4749661.99</v>
      </c>
      <c r="E24" s="213">
        <v>5767023.6</v>
      </c>
      <c r="F24" s="55" t="s">
        <v>103</v>
      </c>
      <c r="G24" s="65"/>
      <c r="H24" s="61">
        <v>24413307.23</v>
      </c>
      <c r="I24" s="61">
        <v>23406105.64</v>
      </c>
    </row>
    <row r="25" spans="2:11" ht="15.75">
      <c r="B25" s="55" t="s">
        <v>80</v>
      </c>
      <c r="C25" s="58"/>
      <c r="D25" s="61">
        <v>111652071.75999999</v>
      </c>
      <c r="E25" s="213">
        <v>116395884.38999997</v>
      </c>
      <c r="F25" s="55" t="s">
        <v>55</v>
      </c>
      <c r="G25" s="65"/>
      <c r="H25" s="61">
        <v>3605000</v>
      </c>
      <c r="I25" s="61">
        <v>3605000</v>
      </c>
      <c r="K25" s="131"/>
    </row>
    <row r="26" spans="2:11" ht="15.75">
      <c r="B26" s="55" t="s">
        <v>148</v>
      </c>
      <c r="C26" s="58"/>
      <c r="D26" s="61">
        <v>95654.03</v>
      </c>
      <c r="E26" s="213">
        <v>93769.26</v>
      </c>
      <c r="F26" s="55" t="s">
        <v>56</v>
      </c>
      <c r="G26" s="65"/>
      <c r="H26" s="61">
        <v>50471087.96</v>
      </c>
      <c r="I26" s="61">
        <v>168763652.94</v>
      </c>
      <c r="K26" s="131"/>
    </row>
    <row r="27" spans="2:9" ht="15.75">
      <c r="B27" s="57" t="s">
        <v>81</v>
      </c>
      <c r="C27" s="58" t="s">
        <v>37</v>
      </c>
      <c r="D27" s="59">
        <v>2489238.5</v>
      </c>
      <c r="E27" s="214">
        <v>2489238.5</v>
      </c>
      <c r="F27" s="55"/>
      <c r="G27" s="65"/>
      <c r="H27" s="61"/>
      <c r="I27" s="61"/>
    </row>
    <row r="28" spans="2:16" ht="15.75">
      <c r="B28" s="57" t="s">
        <v>82</v>
      </c>
      <c r="C28" s="58" t="s">
        <v>38</v>
      </c>
      <c r="D28" s="59">
        <v>2240813130.7200003</v>
      </c>
      <c r="E28" s="134">
        <v>2264563339.76</v>
      </c>
      <c r="F28" s="55"/>
      <c r="H28" s="61"/>
      <c r="I28" s="61"/>
      <c r="K28" s="131"/>
      <c r="M28" s="131"/>
      <c r="P28" s="263"/>
    </row>
    <row r="29" spans="2:16" ht="15.75">
      <c r="B29" s="209" t="s">
        <v>84</v>
      </c>
      <c r="C29" s="68"/>
      <c r="D29" s="69">
        <v>725925651.3499999</v>
      </c>
      <c r="E29" s="219">
        <v>809676508.8500003</v>
      </c>
      <c r="F29" s="55"/>
      <c r="H29" s="61"/>
      <c r="I29" s="61"/>
      <c r="K29" s="131"/>
      <c r="M29" s="131"/>
      <c r="N29" s="278"/>
      <c r="P29" s="263"/>
    </row>
    <row r="30" spans="2:16" ht="15.75">
      <c r="B30" s="209" t="s">
        <v>85</v>
      </c>
      <c r="C30" s="68"/>
      <c r="D30" s="69">
        <v>1514887479.3700001</v>
      </c>
      <c r="E30" s="219">
        <v>1454886830.91</v>
      </c>
      <c r="F30" s="57" t="s">
        <v>72</v>
      </c>
      <c r="G30" s="65">
        <v>14</v>
      </c>
      <c r="H30" s="70">
        <v>-1466284619.5099993</v>
      </c>
      <c r="I30" s="70">
        <v>-1314211962.2000017</v>
      </c>
      <c r="K30" s="131"/>
      <c r="M30" s="131"/>
      <c r="N30" s="278"/>
      <c r="P30" s="263"/>
    </row>
    <row r="31" spans="2:9" ht="15.75">
      <c r="B31" s="57" t="s">
        <v>83</v>
      </c>
      <c r="C31" s="58" t="s">
        <v>39</v>
      </c>
      <c r="D31" s="59">
        <v>6181701.970000001</v>
      </c>
      <c r="E31" s="134">
        <v>6300546.16</v>
      </c>
      <c r="F31" s="71" t="s">
        <v>2</v>
      </c>
      <c r="G31" s="65"/>
      <c r="H31" s="61">
        <v>4294750463.7</v>
      </c>
      <c r="I31" s="61">
        <v>4294750463.7</v>
      </c>
    </row>
    <row r="32" spans="2:9" ht="15.75">
      <c r="B32" s="133"/>
      <c r="C32" s="58"/>
      <c r="D32" s="140"/>
      <c r="E32" s="275"/>
      <c r="F32" s="71" t="s">
        <v>26</v>
      </c>
      <c r="G32" s="65"/>
      <c r="H32" s="61">
        <v>1383524800.04</v>
      </c>
      <c r="I32" s="61">
        <v>1259509823.4</v>
      </c>
    </row>
    <row r="33" spans="2:13" ht="15.75">
      <c r="B33" s="133"/>
      <c r="C33" s="58"/>
      <c r="D33" s="140"/>
      <c r="E33" s="275"/>
      <c r="F33" s="55" t="s">
        <v>69</v>
      </c>
      <c r="G33" s="65"/>
      <c r="H33" s="61">
        <v>22541.56</v>
      </c>
      <c r="I33" s="61">
        <v>23035.48</v>
      </c>
      <c r="M33" s="148"/>
    </row>
    <row r="34" spans="2:13" ht="15.75">
      <c r="B34" s="3"/>
      <c r="C34" s="52"/>
      <c r="D34" s="51"/>
      <c r="F34" s="71" t="s">
        <v>42</v>
      </c>
      <c r="G34" s="65"/>
      <c r="H34" s="61">
        <v>-7144582424.809999</v>
      </c>
      <c r="I34" s="61">
        <v>-6868495284.780002</v>
      </c>
      <c r="K34" s="263"/>
      <c r="M34" s="131"/>
    </row>
    <row r="35" spans="2:13" ht="15.75">
      <c r="B35" s="3"/>
      <c r="C35" s="52"/>
      <c r="D35" s="51"/>
      <c r="F35" s="71"/>
      <c r="G35" s="65"/>
      <c r="H35" s="61"/>
      <c r="I35" s="61"/>
      <c r="K35" s="263"/>
      <c r="M35" s="131"/>
    </row>
    <row r="36" spans="2:9" ht="15.75">
      <c r="B36" s="240" t="s">
        <v>3</v>
      </c>
      <c r="C36" s="240"/>
      <c r="D36" s="243">
        <v>2695863611.51</v>
      </c>
      <c r="E36" s="243">
        <v>2746624368.55</v>
      </c>
      <c r="F36" s="240" t="s">
        <v>27</v>
      </c>
      <c r="G36" s="240"/>
      <c r="H36" s="243">
        <v>2695863611.5100007</v>
      </c>
      <c r="I36" s="243">
        <v>2746624368.549998</v>
      </c>
    </row>
    <row r="37" spans="2:9" ht="15.75">
      <c r="B37" s="72"/>
      <c r="C37" s="72"/>
      <c r="D37" s="285"/>
      <c r="E37" s="208"/>
      <c r="F37" s="174"/>
      <c r="G37" s="17"/>
      <c r="H37" s="174"/>
      <c r="I37" s="174"/>
    </row>
    <row r="38" spans="2:9" ht="15">
      <c r="B38" s="348" t="s">
        <v>163</v>
      </c>
      <c r="C38" s="348"/>
      <c r="D38" s="348"/>
      <c r="E38" s="350" t="s">
        <v>238</v>
      </c>
      <c r="F38" s="350"/>
      <c r="G38" s="349" t="s">
        <v>240</v>
      </c>
      <c r="H38" s="349"/>
      <c r="I38" s="349"/>
    </row>
    <row r="39" spans="2:9" ht="15" customHeight="1">
      <c r="B39" s="348" t="s">
        <v>162</v>
      </c>
      <c r="C39" s="348"/>
      <c r="D39" s="348"/>
      <c r="E39" s="346" t="s">
        <v>222</v>
      </c>
      <c r="F39" s="346"/>
      <c r="G39" s="349" t="s">
        <v>219</v>
      </c>
      <c r="H39" s="349"/>
      <c r="I39" s="349"/>
    </row>
    <row r="40" spans="2:9" ht="15">
      <c r="B40" s="348" t="s">
        <v>164</v>
      </c>
      <c r="C40" s="348"/>
      <c r="D40" s="348"/>
      <c r="E40" s="346" t="s">
        <v>239</v>
      </c>
      <c r="F40" s="346"/>
      <c r="G40" s="349" t="s">
        <v>241</v>
      </c>
      <c r="H40" s="349"/>
      <c r="I40" s="349"/>
    </row>
    <row r="41" spans="2:9" ht="15">
      <c r="B41" s="154"/>
      <c r="C41" s="154"/>
      <c r="D41" s="335"/>
      <c r="E41" s="161"/>
      <c r="F41" s="161"/>
      <c r="G41" s="162"/>
      <c r="H41" s="258"/>
      <c r="I41" s="258"/>
    </row>
    <row r="42" spans="1:14" s="135" customFormat="1" ht="34.5" customHeight="1">
      <c r="A42" s="1"/>
      <c r="B42" s="163"/>
      <c r="C42" s="163"/>
      <c r="D42" s="284"/>
      <c r="E42" s="163"/>
      <c r="F42" s="164"/>
      <c r="G42" s="164"/>
      <c r="H42" s="334"/>
      <c r="I42" s="164"/>
      <c r="J42" s="138"/>
      <c r="K42" s="8"/>
      <c r="L42" s="136"/>
      <c r="M42" s="139"/>
      <c r="N42" s="139"/>
    </row>
    <row r="43" spans="1:14" s="135" customFormat="1" ht="17.25" customHeight="1">
      <c r="A43" s="1"/>
      <c r="B43" s="347" t="s">
        <v>217</v>
      </c>
      <c r="C43" s="347"/>
      <c r="D43" s="347"/>
      <c r="E43" s="347"/>
      <c r="F43" s="164"/>
      <c r="G43" s="165" t="s">
        <v>208</v>
      </c>
      <c r="H43" s="165"/>
      <c r="I43" s="165"/>
      <c r="J43" s="138"/>
      <c r="K43" s="8"/>
      <c r="L43" s="136"/>
      <c r="M43" s="139"/>
      <c r="N43" s="139"/>
    </row>
    <row r="44" spans="2:14" s="135" customFormat="1" ht="15.75">
      <c r="B44" s="347" t="s">
        <v>220</v>
      </c>
      <c r="C44" s="347"/>
      <c r="D44" s="347"/>
      <c r="E44" s="347"/>
      <c r="F44" s="292"/>
      <c r="G44" s="165" t="s">
        <v>210</v>
      </c>
      <c r="H44" s="290"/>
      <c r="I44" s="165"/>
      <c r="J44" s="138"/>
      <c r="K44" s="8"/>
      <c r="L44" s="136"/>
      <c r="M44" s="139"/>
      <c r="N44" s="139"/>
    </row>
    <row r="45" spans="2:14" s="135" customFormat="1" ht="15.75">
      <c r="B45" s="347" t="s">
        <v>218</v>
      </c>
      <c r="C45" s="347"/>
      <c r="D45" s="347"/>
      <c r="E45" s="347"/>
      <c r="F45" s="292"/>
      <c r="G45" s="165" t="s">
        <v>209</v>
      </c>
      <c r="H45" s="290"/>
      <c r="I45" s="165"/>
      <c r="J45" s="7"/>
      <c r="K45" s="8"/>
      <c r="L45" s="136"/>
      <c r="M45" s="139"/>
      <c r="N45" s="139"/>
    </row>
    <row r="46" spans="2:14" s="135" customFormat="1" ht="15.75">
      <c r="B46" s="346"/>
      <c r="C46" s="346"/>
      <c r="D46" s="346"/>
      <c r="E46" s="346"/>
      <c r="F46" s="345"/>
      <c r="G46" s="345"/>
      <c r="H46" s="345"/>
      <c r="I46" s="345"/>
      <c r="J46" s="137"/>
      <c r="K46" s="8"/>
      <c r="L46" s="136"/>
      <c r="M46" s="139"/>
      <c r="N46" s="139"/>
    </row>
    <row r="47" spans="2:14" s="135" customFormat="1" ht="15.75">
      <c r="B47" s="154"/>
      <c r="C47" s="154"/>
      <c r="D47" s="154"/>
      <c r="E47" s="154"/>
      <c r="F47" s="1"/>
      <c r="G47" s="16"/>
      <c r="H47" s="1"/>
      <c r="I47" s="1"/>
      <c r="J47" s="137"/>
      <c r="K47" s="8"/>
      <c r="L47" s="136"/>
      <c r="M47" s="139"/>
      <c r="N47" s="139"/>
    </row>
    <row r="48" spans="2:14" s="135" customFormat="1" ht="15.75">
      <c r="B48" s="1"/>
      <c r="C48" s="16"/>
      <c r="D48" s="1"/>
      <c r="E48" s="1"/>
      <c r="F48" s="1"/>
      <c r="G48" s="16"/>
      <c r="H48" s="1"/>
      <c r="I48" s="1"/>
      <c r="J48" s="137"/>
      <c r="K48" s="8"/>
      <c r="L48" s="136"/>
      <c r="M48" s="139"/>
      <c r="N48" s="139"/>
    </row>
    <row r="49" ht="15">
      <c r="A49" s="135"/>
    </row>
  </sheetData>
  <sheetProtection/>
  <mergeCells count="20">
    <mergeCell ref="B38:D38"/>
    <mergeCell ref="B39:D39"/>
    <mergeCell ref="B40:D40"/>
    <mergeCell ref="G38:I38"/>
    <mergeCell ref="G39:I39"/>
    <mergeCell ref="E38:F38"/>
    <mergeCell ref="E39:F39"/>
    <mergeCell ref="E40:F40"/>
    <mergeCell ref="G40:I40"/>
    <mergeCell ref="F46:I46"/>
    <mergeCell ref="B46:E46"/>
    <mergeCell ref="B43:E43"/>
    <mergeCell ref="B44:E44"/>
    <mergeCell ref="B45:E45"/>
    <mergeCell ref="C2:I2"/>
    <mergeCell ref="C3:I3"/>
    <mergeCell ref="C4:I4"/>
    <mergeCell ref="B6:I6"/>
    <mergeCell ref="B7:I7"/>
    <mergeCell ref="H8:I8"/>
  </mergeCells>
  <printOptions horizontalCentered="1"/>
  <pageMargins left="0" right="0" top="0.3937007874015748" bottom="0.3937007874015748" header="0.31496062992125984" footer="0.31496062992125984"/>
  <pageSetup fitToHeight="0" fitToWidth="1" horizontalDpi="600" verticalDpi="600" orientation="landscape" paperSize="9" scale="63" r:id="rId2"/>
  <rowBreaks count="1" manualBreakCount="1">
    <brk id="4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showGridLines="0" zoomScale="85" zoomScaleNormal="85" zoomScalePageLayoutView="0" workbookViewId="0" topLeftCell="A1">
      <selection activeCell="D63" sqref="D63"/>
    </sheetView>
  </sheetViews>
  <sheetFormatPr defaultColWidth="9.33203125" defaultRowHeight="10.5"/>
  <cols>
    <col min="1" max="1" width="1.3359375" style="9" customWidth="1"/>
    <col min="2" max="2" width="109.16015625" style="9" customWidth="1"/>
    <col min="3" max="3" width="9" style="9" customWidth="1"/>
    <col min="4" max="4" width="32.83203125" style="121" customWidth="1"/>
    <col min="5" max="5" width="36.16015625" style="121" customWidth="1"/>
    <col min="6" max="6" width="1.3359375" style="9" customWidth="1"/>
    <col min="7" max="7" width="8.5" style="9" customWidth="1"/>
    <col min="8" max="8" width="9.33203125" style="9" customWidth="1"/>
    <col min="9" max="9" width="15.66015625" style="9" bestFit="1" customWidth="1"/>
    <col min="10" max="16384" width="9.33203125" style="9" customWidth="1"/>
  </cols>
  <sheetData>
    <row r="1" ht="7.5" customHeight="1"/>
    <row r="2" spans="2:5" ht="18" customHeight="1">
      <c r="B2" s="358" t="s">
        <v>246</v>
      </c>
      <c r="C2" s="359"/>
      <c r="D2" s="359"/>
      <c r="E2" s="360"/>
    </row>
    <row r="3" spans="2:5" ht="18" customHeight="1">
      <c r="B3" s="361" t="s">
        <v>245</v>
      </c>
      <c r="C3" s="362"/>
      <c r="D3" s="362"/>
      <c r="E3" s="363"/>
    </row>
    <row r="4" spans="2:5" ht="18" customHeight="1">
      <c r="B4" s="364" t="s">
        <v>41</v>
      </c>
      <c r="C4" s="365"/>
      <c r="D4" s="365"/>
      <c r="E4" s="366"/>
    </row>
    <row r="5" spans="2:5" ht="15">
      <c r="B5" s="74"/>
      <c r="C5" s="74"/>
      <c r="D5" s="122"/>
      <c r="E5" s="122"/>
    </row>
    <row r="6" spans="2:5" ht="12.75">
      <c r="B6" s="10"/>
      <c r="C6" s="10"/>
      <c r="D6" s="123"/>
      <c r="E6" s="123"/>
    </row>
    <row r="7" spans="2:7" ht="15.75">
      <c r="B7" s="367" t="s">
        <v>100</v>
      </c>
      <c r="C7" s="367"/>
      <c r="D7" s="367"/>
      <c r="E7" s="367"/>
      <c r="F7" s="11"/>
      <c r="G7" s="11"/>
    </row>
    <row r="8" spans="2:5" ht="16.5" customHeight="1">
      <c r="B8" s="368" t="s">
        <v>228</v>
      </c>
      <c r="C8" s="368"/>
      <c r="D8" s="368"/>
      <c r="E8" s="368"/>
    </row>
    <row r="9" spans="2:5" ht="14.25" customHeight="1">
      <c r="B9" s="12"/>
      <c r="C9" s="12"/>
      <c r="D9" s="124"/>
      <c r="E9" s="221" t="s">
        <v>43</v>
      </c>
    </row>
    <row r="10" spans="2:7" ht="59.25" customHeight="1">
      <c r="B10" s="236" t="s">
        <v>68</v>
      </c>
      <c r="C10" s="237" t="s">
        <v>15</v>
      </c>
      <c r="D10" s="238" t="s">
        <v>232</v>
      </c>
      <c r="E10" s="238" t="s">
        <v>233</v>
      </c>
      <c r="F10" s="14"/>
      <c r="G10" s="14"/>
    </row>
    <row r="11" spans="2:7" ht="11.25" customHeight="1">
      <c r="B11" s="104"/>
      <c r="C11" s="235"/>
      <c r="D11" s="105"/>
      <c r="E11" s="105"/>
      <c r="F11" s="14"/>
      <c r="G11" s="14"/>
    </row>
    <row r="12" spans="2:7" ht="15.75">
      <c r="B12" s="253" t="s">
        <v>89</v>
      </c>
      <c r="C12" s="211"/>
      <c r="D12" s="248">
        <v>17336960.439999998</v>
      </c>
      <c r="E12" s="248">
        <v>5446161.36</v>
      </c>
      <c r="F12" s="11"/>
      <c r="G12" s="11"/>
    </row>
    <row r="13" spans="2:7" ht="15.75">
      <c r="B13" s="212" t="s">
        <v>86</v>
      </c>
      <c r="C13" s="210"/>
      <c r="D13" s="248">
        <v>-12906348.95</v>
      </c>
      <c r="E13" s="248">
        <v>-577031.01</v>
      </c>
      <c r="F13" s="11"/>
      <c r="G13" s="11"/>
    </row>
    <row r="14" spans="2:7" ht="15.75">
      <c r="B14" s="106" t="s">
        <v>87</v>
      </c>
      <c r="C14" s="79">
        <v>15</v>
      </c>
      <c r="D14" s="125">
        <v>4430611.489999998</v>
      </c>
      <c r="E14" s="125">
        <v>4869130.350000001</v>
      </c>
      <c r="F14" s="11"/>
      <c r="G14" s="11"/>
    </row>
    <row r="15" spans="2:7" ht="15.75" customHeight="1">
      <c r="B15" s="212" t="s">
        <v>88</v>
      </c>
      <c r="C15" s="79"/>
      <c r="D15" s="128">
        <v>0</v>
      </c>
      <c r="E15" s="128">
        <v>0</v>
      </c>
      <c r="F15" s="11"/>
      <c r="G15" s="11"/>
    </row>
    <row r="16" spans="2:7" ht="15.75">
      <c r="B16" s="106" t="s">
        <v>5</v>
      </c>
      <c r="C16" s="79"/>
      <c r="D16" s="125">
        <v>4430611.489999998</v>
      </c>
      <c r="E16" s="125">
        <v>4869130.350000001</v>
      </c>
      <c r="F16" s="11"/>
      <c r="G16" s="11"/>
    </row>
    <row r="17" spans="2:7" ht="7.5" customHeight="1">
      <c r="B17" s="106"/>
      <c r="C17" s="79"/>
      <c r="D17" s="126"/>
      <c r="E17" s="126"/>
      <c r="F17" s="11"/>
      <c r="G17" s="11"/>
    </row>
    <row r="18" spans="2:9" ht="15.75">
      <c r="B18" s="106" t="s">
        <v>67</v>
      </c>
      <c r="C18" s="79"/>
      <c r="D18" s="125">
        <v>-214126691.51999992</v>
      </c>
      <c r="E18" s="125">
        <v>-227463955.70000002</v>
      </c>
      <c r="F18" s="13"/>
      <c r="G18" s="13"/>
      <c r="I18" s="11"/>
    </row>
    <row r="19" spans="2:9" ht="15.75">
      <c r="B19" s="106" t="s">
        <v>6</v>
      </c>
      <c r="C19" s="78">
        <v>16</v>
      </c>
      <c r="D19" s="125">
        <v>-235403458.05999997</v>
      </c>
      <c r="E19" s="125">
        <v>-192099420.79000002</v>
      </c>
      <c r="F19" s="11"/>
      <c r="G19" s="11"/>
      <c r="I19" s="11"/>
    </row>
    <row r="20" spans="2:9" ht="15.75">
      <c r="B20" s="107" t="s">
        <v>7</v>
      </c>
      <c r="C20" s="78"/>
      <c r="D20" s="127">
        <v>-135418020.01999998</v>
      </c>
      <c r="E20" s="127">
        <v>-115115805.52</v>
      </c>
      <c r="F20" s="11"/>
      <c r="G20" s="11"/>
      <c r="I20" s="11"/>
    </row>
    <row r="21" spans="2:9" ht="15.75">
      <c r="B21" s="107" t="s">
        <v>8</v>
      </c>
      <c r="C21" s="78"/>
      <c r="D21" s="127">
        <v>-2688184.7800000003</v>
      </c>
      <c r="E21" s="127">
        <v>-2175645.23</v>
      </c>
      <c r="F21" s="11"/>
      <c r="G21" s="11"/>
      <c r="I21" s="11"/>
    </row>
    <row r="22" spans="2:9" ht="15.75">
      <c r="B22" s="107" t="s">
        <v>74</v>
      </c>
      <c r="C22" s="78"/>
      <c r="D22" s="127">
        <v>-425895.2</v>
      </c>
      <c r="E22" s="127">
        <v>-285237.48</v>
      </c>
      <c r="F22" s="11"/>
      <c r="G22" s="11"/>
      <c r="I22" s="11"/>
    </row>
    <row r="23" spans="2:7" ht="15.75">
      <c r="B23" s="107" t="s">
        <v>59</v>
      </c>
      <c r="C23" s="78"/>
      <c r="D23" s="127">
        <v>-67176606.77</v>
      </c>
      <c r="E23" s="127">
        <v>-53970425.25</v>
      </c>
      <c r="F23" s="11"/>
      <c r="G23" s="11"/>
    </row>
    <row r="24" spans="2:7" ht="15.75">
      <c r="B24" s="107" t="s">
        <v>197</v>
      </c>
      <c r="C24" s="78"/>
      <c r="D24" s="127">
        <v>-29442358.160000004</v>
      </c>
      <c r="E24" s="127">
        <v>-20380261.2</v>
      </c>
      <c r="F24" s="11"/>
      <c r="G24" s="11"/>
    </row>
    <row r="25" spans="2:7" ht="15.75">
      <c r="B25" s="107" t="s">
        <v>28</v>
      </c>
      <c r="C25" s="78"/>
      <c r="D25" s="127">
        <v>-252393.13</v>
      </c>
      <c r="E25" s="127">
        <v>-172046.11</v>
      </c>
      <c r="F25" s="11"/>
      <c r="G25" s="11"/>
    </row>
    <row r="26" spans="2:7" ht="15.75">
      <c r="B26" s="108" t="s">
        <v>44</v>
      </c>
      <c r="C26" s="78">
        <v>17</v>
      </c>
      <c r="D26" s="125">
        <v>-153991983.52999997</v>
      </c>
      <c r="E26" s="125">
        <v>-125956464.31</v>
      </c>
      <c r="F26" s="11"/>
      <c r="G26" s="11"/>
    </row>
    <row r="27" spans="2:7" ht="15.75">
      <c r="B27" s="108" t="s">
        <v>45</v>
      </c>
      <c r="C27" s="78">
        <v>18</v>
      </c>
      <c r="D27" s="125">
        <v>175268750.07</v>
      </c>
      <c r="E27" s="125">
        <v>90591929.4</v>
      </c>
      <c r="F27" s="11"/>
      <c r="G27" s="11"/>
    </row>
    <row r="28" spans="2:7" ht="15.75">
      <c r="B28" s="108" t="s">
        <v>91</v>
      </c>
      <c r="C28" s="79"/>
      <c r="D28" s="125">
        <v>-209696080.0299999</v>
      </c>
      <c r="E28" s="125">
        <v>-222594825.35000002</v>
      </c>
      <c r="F28" s="11"/>
      <c r="G28" s="11"/>
    </row>
    <row r="29" spans="2:7" ht="15.75">
      <c r="B29" s="108"/>
      <c r="C29" s="79"/>
      <c r="D29" s="126"/>
      <c r="E29" s="126"/>
      <c r="F29" s="11"/>
      <c r="G29" s="11"/>
    </row>
    <row r="30" spans="2:7" ht="15.75">
      <c r="B30" s="107" t="s">
        <v>9</v>
      </c>
      <c r="C30" s="78"/>
      <c r="D30" s="127">
        <v>-1138058.02</v>
      </c>
      <c r="E30" s="127">
        <v>-1449200.74</v>
      </c>
      <c r="F30" s="11"/>
      <c r="G30" s="11"/>
    </row>
    <row r="31" spans="2:7" ht="15.75">
      <c r="B31" s="107" t="s">
        <v>16</v>
      </c>
      <c r="C31" s="78"/>
      <c r="D31" s="127">
        <v>6530228.08</v>
      </c>
      <c r="E31" s="127">
        <v>1073111.75</v>
      </c>
      <c r="F31" s="11"/>
      <c r="G31" s="11"/>
    </row>
    <row r="32" spans="2:7" ht="15.75">
      <c r="B32" s="106" t="s">
        <v>90</v>
      </c>
      <c r="C32" s="79">
        <v>19</v>
      </c>
      <c r="D32" s="125">
        <v>5392170.0600000005</v>
      </c>
      <c r="E32" s="125">
        <v>-376088.99</v>
      </c>
      <c r="F32" s="11"/>
      <c r="G32" s="11"/>
    </row>
    <row r="33" spans="2:7" ht="15.75">
      <c r="B33" s="108" t="s">
        <v>92</v>
      </c>
      <c r="C33" s="79"/>
      <c r="D33" s="125">
        <v>-204303909.9699999</v>
      </c>
      <c r="E33" s="125">
        <v>-222970914.34000003</v>
      </c>
      <c r="F33" s="11"/>
      <c r="G33" s="11"/>
    </row>
    <row r="34" spans="2:7" ht="15.75">
      <c r="B34" s="108"/>
      <c r="C34" s="79"/>
      <c r="D34" s="126"/>
      <c r="E34" s="126"/>
      <c r="F34" s="11"/>
      <c r="G34" s="11"/>
    </row>
    <row r="35" spans="2:7" ht="15.75">
      <c r="B35" s="107" t="s">
        <v>29</v>
      </c>
      <c r="C35" s="78"/>
      <c r="D35" s="127">
        <v>266088986.59</v>
      </c>
      <c r="E35" s="127">
        <v>215835285.63</v>
      </c>
      <c r="F35" s="11"/>
      <c r="G35" s="11"/>
    </row>
    <row r="36" spans="2:7" ht="15.75" hidden="1">
      <c r="B36" s="107" t="s">
        <v>97</v>
      </c>
      <c r="C36" s="78"/>
      <c r="D36" s="127">
        <v>0</v>
      </c>
      <c r="E36" s="127">
        <v>0</v>
      </c>
      <c r="F36" s="11"/>
      <c r="G36" s="11"/>
    </row>
    <row r="37" spans="2:7" ht="15.75">
      <c r="B37" s="107" t="s">
        <v>94</v>
      </c>
      <c r="C37" s="78"/>
      <c r="D37" s="127">
        <v>-314367165.09000003</v>
      </c>
      <c r="E37" s="127">
        <v>-159967111.06</v>
      </c>
      <c r="F37" s="11"/>
      <c r="G37" s="11"/>
    </row>
    <row r="38" spans="2:7" ht="15.75">
      <c r="B38" s="108" t="s">
        <v>93</v>
      </c>
      <c r="C38" s="78">
        <v>20</v>
      </c>
      <c r="D38" s="125">
        <v>-48278178.50000003</v>
      </c>
      <c r="E38" s="125">
        <v>55868174.56999999</v>
      </c>
      <c r="F38" s="14"/>
      <c r="G38" s="14"/>
    </row>
    <row r="39" spans="2:7" ht="19.5" customHeight="1">
      <c r="B39" s="106" t="s">
        <v>70</v>
      </c>
      <c r="C39" s="79"/>
      <c r="D39" s="125">
        <v>-252582088.46999994</v>
      </c>
      <c r="E39" s="125">
        <v>-167102739.77000004</v>
      </c>
      <c r="F39" s="14"/>
      <c r="G39" s="14"/>
    </row>
    <row r="40" spans="2:7" ht="15.75">
      <c r="B40" s="239" t="s">
        <v>30</v>
      </c>
      <c r="C40" s="240"/>
      <c r="D40" s="241">
        <v>-252582088.46999994</v>
      </c>
      <c r="E40" s="241">
        <v>-167102739.77000004</v>
      </c>
      <c r="F40" s="14"/>
      <c r="G40" s="14"/>
    </row>
    <row r="41" spans="2:7" ht="15.75">
      <c r="B41" s="237" t="s">
        <v>17</v>
      </c>
      <c r="C41" s="240"/>
      <c r="D41" s="241">
        <v>-6294.3045826183015</v>
      </c>
      <c r="E41" s="241">
        <v>-4164.173109318914</v>
      </c>
      <c r="F41" s="14"/>
      <c r="G41" s="14"/>
    </row>
    <row r="42" spans="2:7" ht="15.75">
      <c r="B42" s="286"/>
      <c r="C42" s="287"/>
      <c r="D42" s="288"/>
      <c r="E42" s="288"/>
      <c r="F42" s="14"/>
      <c r="G42" s="14"/>
    </row>
    <row r="43" spans="2:7" ht="15">
      <c r="B43" s="75"/>
      <c r="C43" s="76"/>
      <c r="D43" s="129"/>
      <c r="E43" s="129"/>
      <c r="F43" s="120"/>
      <c r="G43" s="120"/>
    </row>
    <row r="44" spans="2:7" s="142" customFormat="1" ht="15" customHeight="1">
      <c r="B44" s="267" t="s">
        <v>194</v>
      </c>
      <c r="C44" s="354" t="s">
        <v>238</v>
      </c>
      <c r="D44" s="354"/>
      <c r="E44" s="354"/>
      <c r="F44" s="141"/>
      <c r="G44" s="141"/>
    </row>
    <row r="45" spans="2:7" s="142" customFormat="1" ht="15" customHeight="1">
      <c r="B45" s="267" t="s">
        <v>195</v>
      </c>
      <c r="C45" s="355" t="s">
        <v>222</v>
      </c>
      <c r="D45" s="355"/>
      <c r="E45" s="355"/>
      <c r="F45" s="141"/>
      <c r="G45" s="141"/>
    </row>
    <row r="46" spans="2:7" s="142" customFormat="1" ht="15" customHeight="1">
      <c r="B46" s="267" t="s">
        <v>196</v>
      </c>
      <c r="C46" s="355" t="s">
        <v>239</v>
      </c>
      <c r="D46" s="355"/>
      <c r="E46" s="355"/>
      <c r="F46" s="141"/>
      <c r="G46" s="141"/>
    </row>
    <row r="47" spans="2:7" s="142" customFormat="1" ht="15" customHeight="1">
      <c r="B47" s="267"/>
      <c r="C47" s="155"/>
      <c r="D47" s="155"/>
      <c r="E47" s="155"/>
      <c r="F47" s="141"/>
      <c r="G47" s="141"/>
    </row>
    <row r="48" spans="2:7" s="142" customFormat="1" ht="14.25">
      <c r="B48" s="268" t="s">
        <v>242</v>
      </c>
      <c r="C48" s="356" t="s">
        <v>95</v>
      </c>
      <c r="D48" s="356"/>
      <c r="E48" s="356"/>
      <c r="F48" s="143"/>
      <c r="G48" s="143"/>
    </row>
    <row r="49" spans="2:7" s="142" customFormat="1" ht="14.25">
      <c r="B49" s="268" t="s">
        <v>215</v>
      </c>
      <c r="C49" s="357" t="s">
        <v>216</v>
      </c>
      <c r="D49" s="357"/>
      <c r="E49" s="357"/>
      <c r="F49" s="143"/>
      <c r="G49" s="143"/>
    </row>
    <row r="50" spans="2:5" s="142" customFormat="1" ht="14.25">
      <c r="B50" s="268" t="s">
        <v>243</v>
      </c>
      <c r="C50" s="356" t="s">
        <v>96</v>
      </c>
      <c r="D50" s="356"/>
      <c r="E50" s="356"/>
    </row>
    <row r="51" spans="2:5" s="142" customFormat="1" ht="14.25">
      <c r="B51" s="268"/>
      <c r="C51" s="291"/>
      <c r="D51" s="291"/>
      <c r="E51" s="291"/>
    </row>
    <row r="52" spans="2:5" s="145" customFormat="1" ht="14.25">
      <c r="B52" s="142"/>
      <c r="C52" s="160"/>
      <c r="D52" s="144"/>
      <c r="E52" s="144"/>
    </row>
    <row r="53" spans="2:5" s="145" customFormat="1" ht="14.25">
      <c r="B53" s="353" t="s">
        <v>208</v>
      </c>
      <c r="C53" s="353"/>
      <c r="D53" s="353"/>
      <c r="E53" s="353"/>
    </row>
    <row r="54" spans="2:5" s="145" customFormat="1" ht="14.25">
      <c r="B54" s="353" t="s">
        <v>210</v>
      </c>
      <c r="C54" s="353"/>
      <c r="D54" s="353"/>
      <c r="E54" s="353"/>
    </row>
    <row r="55" spans="2:5" ht="14.25">
      <c r="B55" s="353" t="s">
        <v>209</v>
      </c>
      <c r="C55" s="353"/>
      <c r="D55" s="353"/>
      <c r="E55" s="353"/>
    </row>
    <row r="59" ht="18" customHeight="1"/>
    <row r="60" ht="18" customHeight="1"/>
  </sheetData>
  <sheetProtection/>
  <mergeCells count="14">
    <mergeCell ref="B2:E2"/>
    <mergeCell ref="B3:E3"/>
    <mergeCell ref="B4:E4"/>
    <mergeCell ref="B7:E7"/>
    <mergeCell ref="B8:E8"/>
    <mergeCell ref="C44:E44"/>
    <mergeCell ref="C45:E45"/>
    <mergeCell ref="C46:E46"/>
    <mergeCell ref="C48:E48"/>
    <mergeCell ref="C49:E49"/>
    <mergeCell ref="C50:E50"/>
    <mergeCell ref="B53:E53"/>
    <mergeCell ref="B54:E54"/>
    <mergeCell ref="B55:E55"/>
  </mergeCells>
  <printOptions/>
  <pageMargins left="0.25" right="0.25" top="0.75" bottom="0.75" header="0.3" footer="0.3"/>
  <pageSetup fitToHeight="0" fitToWidth="1" horizontalDpi="600" verticalDpi="600" orientation="portrait" paperSize="9" scale="66" r:id="rId2"/>
  <rowBreaks count="1" manualBreakCount="1">
    <brk id="58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showGridLines="0" zoomScale="120" zoomScaleNormal="120" zoomScalePageLayoutView="0" workbookViewId="0" topLeftCell="A1">
      <selection activeCell="B5" sqref="B5"/>
    </sheetView>
  </sheetViews>
  <sheetFormatPr defaultColWidth="9.66015625" defaultRowHeight="10.5"/>
  <cols>
    <col min="1" max="1" width="1.171875" style="81" customWidth="1"/>
    <col min="2" max="2" width="60.83203125" style="81" customWidth="1"/>
    <col min="3" max="3" width="28.66015625" style="81" customWidth="1"/>
    <col min="4" max="4" width="32.5" style="81" customWidth="1"/>
    <col min="5" max="5" width="1.5" style="81" customWidth="1"/>
    <col min="6" max="6" width="15" style="81" bestFit="1" customWidth="1"/>
    <col min="7" max="7" width="9.66015625" style="81" customWidth="1"/>
    <col min="8" max="8" width="16.5" style="81" bestFit="1" customWidth="1"/>
    <col min="9" max="9" width="11.83203125" style="81" bestFit="1" customWidth="1"/>
    <col min="10" max="16384" width="9.66015625" style="81" customWidth="1"/>
  </cols>
  <sheetData>
    <row r="1" ht="7.5" customHeight="1"/>
    <row r="2" spans="2:10" s="112" customFormat="1" ht="14.25">
      <c r="B2" s="369" t="s">
        <v>247</v>
      </c>
      <c r="C2" s="370"/>
      <c r="D2" s="371"/>
      <c r="E2" s="168"/>
      <c r="F2" s="168"/>
      <c r="G2" s="168"/>
      <c r="H2" s="168"/>
      <c r="I2" s="168"/>
      <c r="J2" s="168"/>
    </row>
    <row r="3" spans="2:10" s="112" customFormat="1" ht="14.25">
      <c r="B3" s="372" t="s">
        <v>146</v>
      </c>
      <c r="C3" s="373"/>
      <c r="D3" s="374"/>
      <c r="E3" s="168"/>
      <c r="F3" s="168"/>
      <c r="G3" s="168"/>
      <c r="H3" s="168"/>
      <c r="I3" s="168"/>
      <c r="J3" s="168"/>
    </row>
    <row r="4" spans="2:10" s="112" customFormat="1" ht="14.25">
      <c r="B4" s="375" t="s">
        <v>147</v>
      </c>
      <c r="C4" s="376"/>
      <c r="D4" s="377"/>
      <c r="E4" s="168"/>
      <c r="F4" s="168"/>
      <c r="G4" s="168"/>
      <c r="H4" s="168"/>
      <c r="I4" s="168"/>
      <c r="J4" s="168"/>
    </row>
    <row r="5" spans="2:4" s="112" customFormat="1" ht="15">
      <c r="B5" s="114"/>
      <c r="C5" s="114"/>
      <c r="D5" s="114"/>
    </row>
    <row r="6" spans="2:4" s="112" customFormat="1" ht="15">
      <c r="B6" s="114"/>
      <c r="C6" s="114"/>
      <c r="D6" s="114"/>
    </row>
    <row r="7" spans="2:4" ht="8.25" customHeight="1">
      <c r="B7" s="103"/>
      <c r="C7" s="103"/>
      <c r="D7" s="103"/>
    </row>
    <row r="8" spans="2:4" s="112" customFormat="1" ht="15.75">
      <c r="B8" s="378" t="s">
        <v>167</v>
      </c>
      <c r="C8" s="378"/>
      <c r="D8" s="378"/>
    </row>
    <row r="9" spans="2:4" s="112" customFormat="1" ht="15.75">
      <c r="B9" s="378" t="s">
        <v>228</v>
      </c>
      <c r="C9" s="378"/>
      <c r="D9" s="378"/>
    </row>
    <row r="10" spans="2:4" s="112" customFormat="1" ht="10.5" customHeight="1">
      <c r="B10" s="222"/>
      <c r="C10" s="222"/>
      <c r="D10" s="245" t="s">
        <v>156</v>
      </c>
    </row>
    <row r="11" spans="2:9" s="84" customFormat="1" ht="38.25">
      <c r="B11" s="151" t="s">
        <v>66</v>
      </c>
      <c r="C11" s="167" t="s">
        <v>231</v>
      </c>
      <c r="D11" s="167" t="s">
        <v>234</v>
      </c>
      <c r="H11" s="205"/>
      <c r="I11" s="205"/>
    </row>
    <row r="12" spans="2:4" s="166" customFormat="1" ht="12.75">
      <c r="B12" s="86" t="s">
        <v>101</v>
      </c>
      <c r="C12" s="324">
        <f>'DMPL '!J23</f>
        <v>-252582088.47</v>
      </c>
      <c r="D12" s="169">
        <v>-167102739.77000004</v>
      </c>
    </row>
    <row r="13" spans="2:4" s="89" customFormat="1" ht="12">
      <c r="B13" s="86" t="s">
        <v>154</v>
      </c>
      <c r="C13" s="325">
        <f>'DMPL '!I19</f>
        <v>-23505545.48</v>
      </c>
      <c r="D13" s="88">
        <v>-1327025.82</v>
      </c>
    </row>
    <row r="14" spans="2:4" s="89" customFormat="1" ht="12">
      <c r="B14" s="86" t="s">
        <v>155</v>
      </c>
      <c r="C14" s="326">
        <f>'DMPL '!G22</f>
        <v>-493.92</v>
      </c>
      <c r="D14" s="220">
        <v>-493.92</v>
      </c>
    </row>
    <row r="15" spans="2:5" ht="12.75">
      <c r="B15" s="173" t="s">
        <v>102</v>
      </c>
      <c r="C15" s="170">
        <f>SUM(C12:C14)</f>
        <v>-276088127.87</v>
      </c>
      <c r="D15" s="170">
        <f>SUM(D12:D14)</f>
        <v>-168430259.51000002</v>
      </c>
      <c r="E15" s="96"/>
    </row>
    <row r="16" spans="2:5" ht="12">
      <c r="B16" s="89"/>
      <c r="C16" s="89"/>
      <c r="D16" s="89"/>
      <c r="E16" s="96"/>
    </row>
    <row r="17" spans="2:5" ht="12">
      <c r="B17" s="89"/>
      <c r="C17" s="188"/>
      <c r="D17" s="89"/>
      <c r="E17" s="96"/>
    </row>
    <row r="18" spans="2:5" ht="26.25" customHeight="1">
      <c r="B18" s="89"/>
      <c r="C18" s="23"/>
      <c r="D18" s="23"/>
      <c r="E18"/>
    </row>
    <row r="19" spans="2:5" ht="12">
      <c r="B19" s="251" t="s">
        <v>166</v>
      </c>
      <c r="C19" s="382" t="s">
        <v>238</v>
      </c>
      <c r="D19" s="382"/>
      <c r="E19" s="171"/>
    </row>
    <row r="20" spans="2:5" ht="12">
      <c r="B20" s="251" t="s">
        <v>162</v>
      </c>
      <c r="C20" s="383" t="s">
        <v>222</v>
      </c>
      <c r="D20" s="383"/>
      <c r="E20" s="172"/>
    </row>
    <row r="21" spans="2:5" ht="12">
      <c r="B21" s="251" t="s">
        <v>164</v>
      </c>
      <c r="C21" s="382" t="s">
        <v>239</v>
      </c>
      <c r="D21" s="382"/>
      <c r="E21" s="247"/>
    </row>
    <row r="22" ht="12">
      <c r="B22" s="251"/>
    </row>
    <row r="23" spans="2:4" ht="27.75" customHeight="1">
      <c r="B23" s="89"/>
      <c r="C23" s="89"/>
      <c r="D23" s="89"/>
    </row>
    <row r="24" spans="2:7" ht="12">
      <c r="B24" s="157" t="s">
        <v>240</v>
      </c>
      <c r="C24" s="381" t="s">
        <v>95</v>
      </c>
      <c r="D24" s="381"/>
      <c r="E24" s="265"/>
      <c r="F24" s="265"/>
      <c r="G24" s="265"/>
    </row>
    <row r="25" spans="2:7" ht="12">
      <c r="B25" s="157" t="s">
        <v>214</v>
      </c>
      <c r="C25" s="381" t="s">
        <v>216</v>
      </c>
      <c r="D25" s="381"/>
      <c r="E25" s="265"/>
      <c r="F25" s="265"/>
      <c r="G25" s="265"/>
    </row>
    <row r="26" spans="2:7" ht="12">
      <c r="B26" s="157" t="s">
        <v>241</v>
      </c>
      <c r="C26" s="381" t="s">
        <v>96</v>
      </c>
      <c r="D26" s="381"/>
      <c r="E26" s="265"/>
      <c r="F26" s="265"/>
      <c r="G26" s="265"/>
    </row>
    <row r="27" spans="3:4" ht="12.75">
      <c r="C27" s="380"/>
      <c r="D27" s="380"/>
    </row>
    <row r="28" spans="3:4" ht="18.75" customHeight="1">
      <c r="C28" s="150"/>
      <c r="D28" s="150"/>
    </row>
    <row r="29" spans="2:4" ht="12">
      <c r="B29" s="89"/>
      <c r="C29" s="89"/>
      <c r="D29" s="89"/>
    </row>
    <row r="30" spans="2:5" ht="12">
      <c r="B30" s="381" t="s">
        <v>208</v>
      </c>
      <c r="C30" s="381"/>
      <c r="D30" s="381"/>
      <c r="E30" s="157"/>
    </row>
    <row r="31" spans="2:5" ht="12">
      <c r="B31" s="381" t="s">
        <v>210</v>
      </c>
      <c r="C31" s="381"/>
      <c r="D31" s="381"/>
      <c r="E31" s="157"/>
    </row>
    <row r="32" spans="2:5" ht="12">
      <c r="B32" s="381" t="s">
        <v>209</v>
      </c>
      <c r="C32" s="381"/>
      <c r="D32" s="381"/>
      <c r="E32" s="157"/>
    </row>
    <row r="33" spans="3:4" ht="11.25">
      <c r="C33" s="100"/>
      <c r="D33" s="100"/>
    </row>
    <row r="34" spans="3:4" ht="11.25">
      <c r="C34" s="100"/>
      <c r="D34" s="100"/>
    </row>
    <row r="35" spans="3:4" ht="11.25">
      <c r="C35" s="100"/>
      <c r="D35" s="100"/>
    </row>
    <row r="36" spans="3:9" ht="15">
      <c r="C36" s="100"/>
      <c r="G36" s="379"/>
      <c r="H36" s="379"/>
      <c r="I36" s="379"/>
    </row>
    <row r="37" spans="3:9" ht="15">
      <c r="C37" s="100"/>
      <c r="G37" s="379"/>
      <c r="H37" s="379"/>
      <c r="I37" s="379"/>
    </row>
    <row r="38" spans="7:9" ht="15">
      <c r="G38" s="379"/>
      <c r="H38" s="379"/>
      <c r="I38" s="379"/>
    </row>
    <row r="81" ht="6" customHeight="1"/>
    <row r="98" ht="11.25">
      <c r="E98" s="101"/>
    </row>
    <row r="100" ht="2.25" customHeight="1"/>
    <row r="119" ht="0.75" customHeight="1"/>
  </sheetData>
  <sheetProtection/>
  <mergeCells count="18">
    <mergeCell ref="B32:D32"/>
    <mergeCell ref="C24:D24"/>
    <mergeCell ref="C25:D25"/>
    <mergeCell ref="C26:D26"/>
    <mergeCell ref="C19:D19"/>
    <mergeCell ref="C20:D20"/>
    <mergeCell ref="B30:D30"/>
    <mergeCell ref="C21:D21"/>
    <mergeCell ref="B2:D2"/>
    <mergeCell ref="B3:D3"/>
    <mergeCell ref="B4:D4"/>
    <mergeCell ref="B8:D8"/>
    <mergeCell ref="B9:D9"/>
    <mergeCell ref="G38:I38"/>
    <mergeCell ref="C27:D27"/>
    <mergeCell ref="G36:I36"/>
    <mergeCell ref="G37:I37"/>
    <mergeCell ref="B31:D31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4"/>
  <sheetViews>
    <sheetView showGridLines="0" zoomScale="130" zoomScaleNormal="130" zoomScalePageLayoutView="0" workbookViewId="0" topLeftCell="A1">
      <selection activeCell="B3" sqref="B3"/>
    </sheetView>
  </sheetViews>
  <sheetFormatPr defaultColWidth="9.66015625" defaultRowHeight="10.5"/>
  <cols>
    <col min="1" max="1" width="1.171875" style="81" customWidth="1"/>
    <col min="2" max="2" width="46" style="81" customWidth="1"/>
    <col min="3" max="3" width="8.16015625" style="82" customWidth="1"/>
    <col min="4" max="4" width="22.16015625" style="81" customWidth="1"/>
    <col min="5" max="5" width="24.5" style="81" customWidth="1"/>
    <col min="6" max="6" width="21.66015625" style="81" hidden="1" customWidth="1"/>
    <col min="7" max="7" width="20.83203125" style="81" customWidth="1"/>
    <col min="8" max="8" width="0.328125" style="81" hidden="1" customWidth="1"/>
    <col min="9" max="10" width="20.83203125" style="81" customWidth="1"/>
    <col min="11" max="11" width="1.5" style="81" customWidth="1"/>
    <col min="12" max="12" width="18.16015625" style="81" bestFit="1" customWidth="1"/>
    <col min="13" max="13" width="23.16015625" style="81" bestFit="1" customWidth="1"/>
    <col min="14" max="14" width="18" style="130" bestFit="1" customWidth="1"/>
    <col min="15" max="16" width="9.66015625" style="81" customWidth="1"/>
    <col min="17" max="17" width="17.66015625" style="130" bestFit="1" customWidth="1"/>
    <col min="18" max="16384" width="9.66015625" style="81" customWidth="1"/>
  </cols>
  <sheetData>
    <row r="1" ht="7.5" customHeight="1"/>
    <row r="2" spans="2:17" s="112" customFormat="1" ht="15">
      <c r="B2" s="109" t="s">
        <v>248</v>
      </c>
      <c r="C2" s="110"/>
      <c r="D2" s="110"/>
      <c r="E2" s="110"/>
      <c r="F2" s="110"/>
      <c r="G2" s="110"/>
      <c r="H2" s="110"/>
      <c r="I2" s="110"/>
      <c r="J2" s="111"/>
      <c r="N2" s="254"/>
      <c r="Q2" s="254"/>
    </row>
    <row r="3" spans="2:17" s="112" customFormat="1" ht="15">
      <c r="B3" s="113" t="s">
        <v>40</v>
      </c>
      <c r="C3" s="114"/>
      <c r="D3" s="114"/>
      <c r="E3" s="114"/>
      <c r="F3" s="114"/>
      <c r="G3" s="114"/>
      <c r="H3" s="114"/>
      <c r="I3" s="114"/>
      <c r="J3" s="115"/>
      <c r="N3" s="254"/>
      <c r="Q3" s="254"/>
    </row>
    <row r="4" spans="2:17" s="112" customFormat="1" ht="15">
      <c r="B4" s="116" t="s">
        <v>41</v>
      </c>
      <c r="C4" s="117"/>
      <c r="D4" s="117"/>
      <c r="E4" s="117"/>
      <c r="F4" s="117"/>
      <c r="G4" s="117"/>
      <c r="H4" s="117"/>
      <c r="I4" s="117"/>
      <c r="J4" s="118"/>
      <c r="N4" s="254"/>
      <c r="Q4" s="254"/>
    </row>
    <row r="5" spans="2:10" ht="17.25" customHeight="1">
      <c r="B5" s="103"/>
      <c r="C5" s="83"/>
      <c r="D5" s="103"/>
      <c r="E5" s="103"/>
      <c r="F5" s="103"/>
      <c r="G5" s="103"/>
      <c r="H5" s="103"/>
      <c r="I5" s="103"/>
      <c r="J5" s="103"/>
    </row>
    <row r="6" spans="2:10" ht="15.75">
      <c r="B6" s="378" t="s">
        <v>199</v>
      </c>
      <c r="C6" s="378"/>
      <c r="D6" s="378"/>
      <c r="E6" s="378"/>
      <c r="F6" s="378"/>
      <c r="G6" s="378"/>
      <c r="H6" s="378"/>
      <c r="I6" s="378"/>
      <c r="J6" s="378"/>
    </row>
    <row r="7" spans="2:11" ht="12" customHeight="1">
      <c r="B7" s="175"/>
      <c r="C7" s="392" t="s">
        <v>228</v>
      </c>
      <c r="D7" s="392"/>
      <c r="E7" s="392"/>
      <c r="F7" s="392"/>
      <c r="G7" s="392"/>
      <c r="H7" s="176"/>
      <c r="I7" s="176"/>
      <c r="J7" s="245" t="s">
        <v>43</v>
      </c>
      <c r="K7" s="97"/>
    </row>
    <row r="8" spans="2:17" s="84" customFormat="1" ht="12.75" customHeight="1">
      <c r="B8" s="388" t="s">
        <v>66</v>
      </c>
      <c r="C8" s="390" t="s">
        <v>15</v>
      </c>
      <c r="D8" s="386" t="s">
        <v>60</v>
      </c>
      <c r="E8" s="386" t="s">
        <v>61</v>
      </c>
      <c r="F8" s="386" t="s">
        <v>62</v>
      </c>
      <c r="G8" s="386" t="s">
        <v>63</v>
      </c>
      <c r="H8" s="386" t="s">
        <v>64</v>
      </c>
      <c r="I8" s="386" t="s">
        <v>198</v>
      </c>
      <c r="J8" s="388" t="s">
        <v>65</v>
      </c>
      <c r="N8" s="255"/>
      <c r="Q8" s="255"/>
    </row>
    <row r="9" spans="2:17" s="84" customFormat="1" ht="24" customHeight="1">
      <c r="B9" s="389"/>
      <c r="C9" s="391"/>
      <c r="D9" s="387"/>
      <c r="E9" s="387"/>
      <c r="F9" s="387"/>
      <c r="G9" s="387"/>
      <c r="H9" s="387"/>
      <c r="I9" s="387"/>
      <c r="J9" s="389"/>
      <c r="N9" s="255"/>
      <c r="Q9" s="255"/>
    </row>
    <row r="10" spans="2:17" s="84" customFormat="1" ht="12.75">
      <c r="B10" s="206" t="s">
        <v>207</v>
      </c>
      <c r="C10" s="252">
        <v>21</v>
      </c>
      <c r="D10" s="206">
        <v>3567791632.84</v>
      </c>
      <c r="E10" s="206">
        <v>726857169.79</v>
      </c>
      <c r="F10" s="85">
        <v>0</v>
      </c>
      <c r="G10" s="206">
        <v>25011.16</v>
      </c>
      <c r="H10" s="85">
        <v>0</v>
      </c>
      <c r="I10" s="206">
        <v>-3917041602.54</v>
      </c>
      <c r="J10" s="206">
        <f aca="true" t="shared" si="0" ref="J10:J15">SUM(D10:I10)</f>
        <v>377632211.25</v>
      </c>
      <c r="N10" s="255"/>
      <c r="Q10" s="255"/>
    </row>
    <row r="11" spans="2:17" s="89" customFormat="1" ht="12">
      <c r="B11" s="86" t="s">
        <v>10</v>
      </c>
      <c r="C11" s="87"/>
      <c r="D11" s="88"/>
      <c r="E11" s="88"/>
      <c r="F11" s="88"/>
      <c r="G11" s="88"/>
      <c r="H11" s="88"/>
      <c r="I11" s="336">
        <v>-1327025.82</v>
      </c>
      <c r="J11" s="88">
        <f t="shared" si="0"/>
        <v>-1327025.82</v>
      </c>
      <c r="N11" s="256"/>
      <c r="Q11" s="256"/>
    </row>
    <row r="12" spans="2:17" s="89" customFormat="1" ht="12">
      <c r="B12" s="86" t="s">
        <v>150</v>
      </c>
      <c r="C12" s="87"/>
      <c r="D12" s="88"/>
      <c r="E12" s="88">
        <v>165391968.74</v>
      </c>
      <c r="F12" s="88"/>
      <c r="G12" s="88"/>
      <c r="H12" s="88"/>
      <c r="I12" s="336"/>
      <c r="J12" s="88">
        <f t="shared" si="0"/>
        <v>165391968.74</v>
      </c>
      <c r="N12" s="256"/>
      <c r="Q12" s="256"/>
    </row>
    <row r="13" spans="2:17" s="89" customFormat="1" ht="12" customHeight="1">
      <c r="B13" s="90" t="s">
        <v>105</v>
      </c>
      <c r="C13" s="87"/>
      <c r="D13" s="88"/>
      <c r="E13" s="88"/>
      <c r="F13" s="88"/>
      <c r="G13" s="88"/>
      <c r="H13" s="88"/>
      <c r="I13" s="336"/>
      <c r="J13" s="88">
        <f t="shared" si="0"/>
        <v>0</v>
      </c>
      <c r="K13" s="93"/>
      <c r="N13" s="256"/>
      <c r="Q13" s="256"/>
    </row>
    <row r="14" spans="2:17" s="89" customFormat="1" ht="12">
      <c r="B14" s="90" t="s">
        <v>99</v>
      </c>
      <c r="C14" s="91"/>
      <c r="D14" s="88"/>
      <c r="E14" s="88"/>
      <c r="F14" s="92"/>
      <c r="G14" s="88">
        <v>-493.92</v>
      </c>
      <c r="H14" s="88"/>
      <c r="I14" s="336">
        <v>493.92</v>
      </c>
      <c r="J14" s="88">
        <f t="shared" si="0"/>
        <v>0</v>
      </c>
      <c r="N14" s="256"/>
      <c r="Q14" s="256"/>
    </row>
    <row r="15" spans="2:17" s="89" customFormat="1" ht="12">
      <c r="B15" s="90" t="s">
        <v>73</v>
      </c>
      <c r="C15" s="91"/>
      <c r="D15" s="88"/>
      <c r="E15" s="88"/>
      <c r="F15" s="88"/>
      <c r="G15" s="277"/>
      <c r="H15" s="88"/>
      <c r="I15" s="336">
        <v>-167102739.77000004</v>
      </c>
      <c r="J15" s="88">
        <f t="shared" si="0"/>
        <v>-167102739.77000004</v>
      </c>
      <c r="N15" s="256"/>
      <c r="Q15" s="256"/>
    </row>
    <row r="16" spans="2:11" ht="12" customHeight="1">
      <c r="B16" s="207" t="s">
        <v>235</v>
      </c>
      <c r="C16" s="94"/>
      <c r="D16" s="95">
        <f aca="true" t="shared" si="1" ref="D16:I16">SUM(D10:D15)</f>
        <v>3567791632.84</v>
      </c>
      <c r="E16" s="95">
        <f t="shared" si="1"/>
        <v>892249138.53</v>
      </c>
      <c r="F16" s="95">
        <f t="shared" si="1"/>
        <v>0</v>
      </c>
      <c r="G16" s="95">
        <f t="shared" si="1"/>
        <v>24517.24</v>
      </c>
      <c r="H16" s="95">
        <f t="shared" si="1"/>
        <v>0</v>
      </c>
      <c r="I16" s="95">
        <f t="shared" si="1"/>
        <v>-4085470874.21</v>
      </c>
      <c r="J16" s="95">
        <f>SUM(J10:J15)</f>
        <v>374594414.40000004</v>
      </c>
      <c r="K16" s="96"/>
    </row>
    <row r="17" spans="2:11" ht="8.25" customHeight="1">
      <c r="B17" s="119"/>
      <c r="C17" s="102"/>
      <c r="D17" s="102"/>
      <c r="E17" s="102"/>
      <c r="F17" s="102"/>
      <c r="G17" s="102"/>
      <c r="H17" s="102"/>
      <c r="I17" s="102"/>
      <c r="J17" s="102"/>
      <c r="K17" s="96"/>
    </row>
    <row r="18" spans="2:12" ht="12" customHeight="1">
      <c r="B18" s="206" t="s">
        <v>236</v>
      </c>
      <c r="C18" s="252">
        <v>21</v>
      </c>
      <c r="D18" s="206">
        <v>4294750463.7</v>
      </c>
      <c r="E18" s="206">
        <v>1259509823.4</v>
      </c>
      <c r="F18" s="85">
        <v>0</v>
      </c>
      <c r="G18" s="206">
        <v>23035.48</v>
      </c>
      <c r="H18" s="85">
        <v>0</v>
      </c>
      <c r="I18" s="206">
        <v>-6868495284.78</v>
      </c>
      <c r="J18" s="206">
        <f aca="true" t="shared" si="2" ref="J18:J23">SUM(D18:I18)</f>
        <v>-1314211962.1999998</v>
      </c>
      <c r="K18" s="96"/>
      <c r="L18" s="130"/>
    </row>
    <row r="19" spans="2:17" s="89" customFormat="1" ht="12" customHeight="1">
      <c r="B19" s="317" t="s">
        <v>10</v>
      </c>
      <c r="C19" s="318"/>
      <c r="D19" s="319"/>
      <c r="E19" s="319"/>
      <c r="F19" s="319"/>
      <c r="G19" s="319"/>
      <c r="H19" s="319"/>
      <c r="I19" s="319">
        <v>-23505545.48</v>
      </c>
      <c r="J19" s="319">
        <f t="shared" si="2"/>
        <v>-23505545.48</v>
      </c>
      <c r="K19" s="93"/>
      <c r="L19" s="249"/>
      <c r="M19" s="249"/>
      <c r="N19" s="256"/>
      <c r="Q19" s="256"/>
    </row>
    <row r="20" spans="2:17" s="89" customFormat="1" ht="12" customHeight="1">
      <c r="B20" s="317" t="s">
        <v>98</v>
      </c>
      <c r="C20" s="318"/>
      <c r="D20" s="319"/>
      <c r="E20" s="319">
        <v>124014976.63999987</v>
      </c>
      <c r="F20" s="319"/>
      <c r="G20" s="319"/>
      <c r="H20" s="319"/>
      <c r="I20" s="319"/>
      <c r="J20" s="319">
        <f t="shared" si="2"/>
        <v>124014976.63999987</v>
      </c>
      <c r="K20" s="93"/>
      <c r="L20" s="249"/>
      <c r="M20" s="249"/>
      <c r="N20" s="264"/>
      <c r="Q20" s="256"/>
    </row>
    <row r="21" spans="2:17" s="89" customFormat="1" ht="12" customHeight="1">
      <c r="B21" s="320" t="s">
        <v>105</v>
      </c>
      <c r="C21" s="318"/>
      <c r="D21" s="319"/>
      <c r="E21" s="319"/>
      <c r="F21" s="319"/>
      <c r="G21" s="319"/>
      <c r="H21" s="319"/>
      <c r="I21" s="319"/>
      <c r="J21" s="319">
        <f t="shared" si="2"/>
        <v>0</v>
      </c>
      <c r="K21" s="93"/>
      <c r="L21" s="249"/>
      <c r="M21" s="249"/>
      <c r="N21" s="256"/>
      <c r="Q21" s="256"/>
    </row>
    <row r="22" spans="2:17" s="89" customFormat="1" ht="12">
      <c r="B22" s="320" t="s">
        <v>99</v>
      </c>
      <c r="C22" s="321"/>
      <c r="D22" s="319"/>
      <c r="E22" s="319"/>
      <c r="F22" s="322"/>
      <c r="G22" s="319">
        <v>-493.92</v>
      </c>
      <c r="H22" s="319"/>
      <c r="I22" s="319">
        <v>493.92</v>
      </c>
      <c r="J22" s="319">
        <f t="shared" si="2"/>
        <v>0</v>
      </c>
      <c r="K22" s="93"/>
      <c r="L22" s="249"/>
      <c r="M22" s="249"/>
      <c r="N22" s="256"/>
      <c r="Q22" s="257"/>
    </row>
    <row r="23" spans="2:17" s="89" customFormat="1" ht="12">
      <c r="B23" s="320" t="s">
        <v>73</v>
      </c>
      <c r="C23" s="321"/>
      <c r="D23" s="319"/>
      <c r="E23" s="319"/>
      <c r="F23" s="319"/>
      <c r="G23" s="323"/>
      <c r="H23" s="319"/>
      <c r="I23" s="319">
        <v>-252582088.47</v>
      </c>
      <c r="J23" s="319">
        <f t="shared" si="2"/>
        <v>-252582088.47</v>
      </c>
      <c r="K23" s="93"/>
      <c r="L23" s="249"/>
      <c r="M23" s="249"/>
      <c r="N23" s="256"/>
      <c r="Q23" s="256"/>
    </row>
    <row r="24" spans="2:13" ht="12.75">
      <c r="B24" s="207" t="s">
        <v>229</v>
      </c>
      <c r="C24" s="94"/>
      <c r="D24" s="95">
        <f aca="true" t="shared" si="3" ref="D24:J24">SUM(D18:D23)</f>
        <v>4294750463.7</v>
      </c>
      <c r="E24" s="95">
        <f t="shared" si="3"/>
        <v>1383524800.04</v>
      </c>
      <c r="F24" s="95">
        <f t="shared" si="3"/>
        <v>0</v>
      </c>
      <c r="G24" s="95">
        <f t="shared" si="3"/>
        <v>22541.56</v>
      </c>
      <c r="H24" s="95">
        <f t="shared" si="3"/>
        <v>0</v>
      </c>
      <c r="I24" s="95">
        <f t="shared" si="3"/>
        <v>-7144582424.809999</v>
      </c>
      <c r="J24" s="95">
        <f t="shared" si="3"/>
        <v>-1466284619.51</v>
      </c>
      <c r="K24" s="97"/>
      <c r="L24" s="250"/>
      <c r="M24" s="250"/>
    </row>
    <row r="25" spans="2:13" ht="57" customHeight="1">
      <c r="B25" s="251" t="s">
        <v>165</v>
      </c>
      <c r="C25" s="384" t="s">
        <v>238</v>
      </c>
      <c r="D25" s="384"/>
      <c r="E25" s="384"/>
      <c r="F25" s="294"/>
      <c r="G25" s="385" t="s">
        <v>240</v>
      </c>
      <c r="H25" s="385"/>
      <c r="I25" s="385" t="s">
        <v>240</v>
      </c>
      <c r="J25" s="385"/>
      <c r="K25" s="97"/>
      <c r="M25" s="283"/>
    </row>
    <row r="26" spans="2:17" s="89" customFormat="1" ht="12">
      <c r="B26" s="251" t="s">
        <v>162</v>
      </c>
      <c r="C26" s="327" t="s">
        <v>222</v>
      </c>
      <c r="D26" s="251"/>
      <c r="E26" s="251"/>
      <c r="F26" s="247"/>
      <c r="G26" s="381" t="s">
        <v>214</v>
      </c>
      <c r="H26" s="381"/>
      <c r="I26" s="381"/>
      <c r="J26" s="381"/>
      <c r="K26" s="293"/>
      <c r="N26" s="256"/>
      <c r="Q26" s="256"/>
    </row>
    <row r="27" spans="2:17" s="89" customFormat="1" ht="12">
      <c r="B27" s="251" t="s">
        <v>164</v>
      </c>
      <c r="C27" s="382" t="s">
        <v>239</v>
      </c>
      <c r="D27" s="382"/>
      <c r="E27" s="382"/>
      <c r="F27" s="247"/>
      <c r="G27" s="381" t="s">
        <v>241</v>
      </c>
      <c r="H27" s="381"/>
      <c r="I27" s="381"/>
      <c r="J27" s="381"/>
      <c r="K27" s="152"/>
      <c r="N27" s="256"/>
      <c r="Q27" s="256"/>
    </row>
    <row r="28" spans="2:11" ht="15">
      <c r="B28" s="251"/>
      <c r="C28" s="251"/>
      <c r="D28" s="251"/>
      <c r="E28" s="281"/>
      <c r="F28" s="156"/>
      <c r="G28" s="156"/>
      <c r="H28" s="157"/>
      <c r="I28" s="157"/>
      <c r="J28" s="157"/>
      <c r="K28" s="80"/>
    </row>
    <row r="29" spans="2:11" ht="15">
      <c r="B29" s="89"/>
      <c r="C29" s="99"/>
      <c r="D29" s="158"/>
      <c r="E29" s="89"/>
      <c r="F29" s="89"/>
      <c r="G29" s="89"/>
      <c r="H29" s="89"/>
      <c r="I29" s="89"/>
      <c r="J29" s="89"/>
      <c r="K29" s="80"/>
    </row>
    <row r="30" spans="2:10" ht="24" customHeight="1">
      <c r="B30" s="381" t="s">
        <v>95</v>
      </c>
      <c r="C30" s="381"/>
      <c r="D30" s="381"/>
      <c r="E30" s="381"/>
      <c r="F30" s="381"/>
      <c r="G30" s="381" t="s">
        <v>208</v>
      </c>
      <c r="H30" s="381"/>
      <c r="I30" s="381"/>
      <c r="J30" s="381"/>
    </row>
    <row r="31" spans="2:11" ht="12.75">
      <c r="B31" s="381" t="s">
        <v>216</v>
      </c>
      <c r="C31" s="381"/>
      <c r="D31" s="381"/>
      <c r="E31" s="381"/>
      <c r="F31" s="381"/>
      <c r="G31" s="381" t="s">
        <v>210</v>
      </c>
      <c r="H31" s="381"/>
      <c r="I31" s="381"/>
      <c r="J31" s="381"/>
      <c r="K31" s="98"/>
    </row>
    <row r="32" spans="2:11" ht="12.75">
      <c r="B32" s="381" t="s">
        <v>96</v>
      </c>
      <c r="C32" s="381"/>
      <c r="D32" s="381"/>
      <c r="E32" s="381"/>
      <c r="F32" s="381"/>
      <c r="G32" s="381" t="s">
        <v>209</v>
      </c>
      <c r="H32" s="381"/>
      <c r="I32" s="381"/>
      <c r="J32" s="381"/>
      <c r="K32" s="98"/>
    </row>
    <row r="33" spans="9:11" ht="12.75">
      <c r="I33" s="380"/>
      <c r="J33" s="380"/>
      <c r="K33" s="98"/>
    </row>
    <row r="34" spans="9:10" ht="12.75">
      <c r="I34" s="380"/>
      <c r="J34" s="380"/>
    </row>
    <row r="35" spans="2:10" ht="12">
      <c r="B35" s="89"/>
      <c r="C35" s="99"/>
      <c r="D35" s="89"/>
      <c r="E35" s="89"/>
      <c r="F35" s="89"/>
      <c r="G35" s="89"/>
      <c r="H35" s="89"/>
      <c r="I35" s="89"/>
      <c r="J35" s="89"/>
    </row>
    <row r="36" spans="8:10" ht="11.25">
      <c r="H36" s="100"/>
      <c r="I36" s="100"/>
      <c r="J36" s="100"/>
    </row>
    <row r="37" spans="8:10" ht="11.25">
      <c r="H37" s="100"/>
      <c r="I37" s="100"/>
      <c r="J37" s="100"/>
    </row>
    <row r="38" spans="8:10" ht="11.25">
      <c r="H38" s="100"/>
      <c r="I38" s="100"/>
      <c r="J38" s="100"/>
    </row>
    <row r="39" spans="8:10" ht="11.25">
      <c r="H39" s="100"/>
      <c r="I39" s="100"/>
      <c r="J39" s="100"/>
    </row>
    <row r="40" spans="8:10" ht="11.25">
      <c r="H40" s="100"/>
      <c r="I40" s="100"/>
      <c r="J40" s="100"/>
    </row>
    <row r="41" spans="8:10" ht="11.25">
      <c r="H41" s="100"/>
      <c r="I41" s="100"/>
      <c r="J41" s="100"/>
    </row>
    <row r="42" spans="8:15" ht="15">
      <c r="H42" s="100"/>
      <c r="I42" s="100"/>
      <c r="M42" s="379"/>
      <c r="N42" s="379"/>
      <c r="O42" s="379"/>
    </row>
    <row r="43" spans="8:15" ht="15">
      <c r="H43" s="100"/>
      <c r="I43" s="100"/>
      <c r="M43" s="379"/>
      <c r="N43" s="379"/>
      <c r="O43" s="379"/>
    </row>
    <row r="44" spans="8:15" ht="15">
      <c r="H44" s="100"/>
      <c r="M44" s="379"/>
      <c r="N44" s="379"/>
      <c r="O44" s="379"/>
    </row>
    <row r="45" ht="11.25">
      <c r="H45" s="100"/>
    </row>
    <row r="87" ht="6" customHeight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4" ht="11.25">
      <c r="K104" s="101"/>
    </row>
    <row r="106" ht="2.25" customHeight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25" ht="0.75" customHeight="1"/>
  </sheetData>
  <sheetProtection/>
  <mergeCells count="27">
    <mergeCell ref="B6:J6"/>
    <mergeCell ref="B8:B9"/>
    <mergeCell ref="C8:C9"/>
    <mergeCell ref="D8:D9"/>
    <mergeCell ref="E8:E9"/>
    <mergeCell ref="G8:G9"/>
    <mergeCell ref="C7:G7"/>
    <mergeCell ref="F8:F9"/>
    <mergeCell ref="H8:H9"/>
    <mergeCell ref="M43:O43"/>
    <mergeCell ref="G30:J30"/>
    <mergeCell ref="M44:O44"/>
    <mergeCell ref="G31:J31"/>
    <mergeCell ref="G32:J32"/>
    <mergeCell ref="M42:O42"/>
    <mergeCell ref="J8:J9"/>
    <mergeCell ref="I8:I9"/>
    <mergeCell ref="G27:J27"/>
    <mergeCell ref="B32:F32"/>
    <mergeCell ref="I34:J34"/>
    <mergeCell ref="B31:F31"/>
    <mergeCell ref="I33:J33"/>
    <mergeCell ref="B30:F30"/>
    <mergeCell ref="C25:E25"/>
    <mergeCell ref="C27:E27"/>
    <mergeCell ref="G25:J25"/>
    <mergeCell ref="G26:J26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0"/>
  <sheetViews>
    <sheetView showGridLines="0" zoomScale="85" zoomScaleNormal="85" zoomScalePageLayoutView="0" workbookViewId="0" topLeftCell="A1">
      <selection activeCell="C3" sqref="C3"/>
    </sheetView>
  </sheetViews>
  <sheetFormatPr defaultColWidth="9.33203125" defaultRowHeight="10.5"/>
  <cols>
    <col min="1" max="1" width="1.3359375" style="0" customWidth="1"/>
    <col min="2" max="2" width="35.33203125" style="0" customWidth="1"/>
    <col min="3" max="3" width="38.5" style="0" customWidth="1"/>
    <col min="4" max="4" width="44.33203125" style="0" customWidth="1"/>
    <col min="5" max="5" width="9.16015625" style="0" customWidth="1"/>
    <col min="6" max="6" width="32.5" style="0" customWidth="1"/>
    <col min="7" max="7" width="32" style="0" customWidth="1"/>
    <col min="8" max="8" width="1.5" style="0" customWidth="1"/>
    <col min="9" max="9" width="14.66015625" style="0" bestFit="1" customWidth="1"/>
    <col min="10" max="10" width="11.16015625" style="0" bestFit="1" customWidth="1"/>
    <col min="11" max="11" width="23" style="47" customWidth="1"/>
    <col min="12" max="12" width="15.5" style="47" bestFit="1" customWidth="1"/>
    <col min="14" max="14" width="16.66015625" style="146" bestFit="1" customWidth="1"/>
  </cols>
  <sheetData>
    <row r="1" ht="7.5" customHeight="1"/>
    <row r="2" spans="2:7" ht="15.75">
      <c r="B2" s="19"/>
      <c r="C2" s="41" t="s">
        <v>244</v>
      </c>
      <c r="D2" s="41"/>
      <c r="E2" s="36"/>
      <c r="F2" s="36"/>
      <c r="G2" s="37"/>
    </row>
    <row r="3" spans="2:7" ht="15.75">
      <c r="B3" s="20"/>
      <c r="C3" s="42" t="s">
        <v>46</v>
      </c>
      <c r="D3" s="42"/>
      <c r="E3" s="21"/>
      <c r="F3" s="21"/>
      <c r="G3" s="38"/>
    </row>
    <row r="4" spans="2:7" ht="15.75">
      <c r="B4" s="22"/>
      <c r="C4" s="43" t="s">
        <v>47</v>
      </c>
      <c r="D4" s="43"/>
      <c r="E4" s="39"/>
      <c r="F4" s="39"/>
      <c r="G4" s="40"/>
    </row>
    <row r="5" spans="2:6" ht="15">
      <c r="B5" s="23"/>
      <c r="C5" s="23"/>
      <c r="D5" s="23"/>
      <c r="E5" s="23"/>
      <c r="F5" s="23"/>
    </row>
    <row r="6" spans="2:7" ht="15" customHeight="1">
      <c r="B6" s="395" t="s">
        <v>151</v>
      </c>
      <c r="C6" s="395"/>
      <c r="D6" s="395"/>
      <c r="E6" s="395"/>
      <c r="F6" s="395"/>
      <c r="G6" s="395"/>
    </row>
    <row r="7" spans="2:7" ht="10.5" customHeight="1">
      <c r="B7" s="395"/>
      <c r="C7" s="395"/>
      <c r="D7" s="395"/>
      <c r="E7" s="395"/>
      <c r="F7" s="395"/>
      <c r="G7" s="395"/>
    </row>
    <row r="8" spans="2:7" ht="15" customHeight="1">
      <c r="B8" s="395" t="s">
        <v>228</v>
      </c>
      <c r="C8" s="395"/>
      <c r="D8" s="395"/>
      <c r="E8" s="395"/>
      <c r="F8" s="395"/>
      <c r="G8" s="395"/>
    </row>
    <row r="9" spans="2:7" ht="10.5" customHeight="1">
      <c r="B9" s="223"/>
      <c r="C9" s="223"/>
      <c r="D9" s="223"/>
      <c r="E9" s="223"/>
      <c r="F9" s="223"/>
      <c r="G9" s="224" t="s">
        <v>122</v>
      </c>
    </row>
    <row r="10" spans="2:7" ht="45">
      <c r="B10" s="225"/>
      <c r="C10" s="226"/>
      <c r="D10" s="227"/>
      <c r="E10" s="228" t="s">
        <v>205</v>
      </c>
      <c r="F10" s="269" t="s">
        <v>230</v>
      </c>
      <c r="G10" s="269" t="s">
        <v>237</v>
      </c>
    </row>
    <row r="11" spans="2:7" ht="18" customHeight="1">
      <c r="B11" s="24" t="s">
        <v>12</v>
      </c>
      <c r="C11" s="25"/>
      <c r="D11" s="25"/>
      <c r="E11" s="195"/>
      <c r="F11" s="44"/>
      <c r="G11" s="35"/>
    </row>
    <row r="12" spans="2:7" ht="18" customHeight="1">
      <c r="B12" s="192" t="s">
        <v>159</v>
      </c>
      <c r="C12" s="25"/>
      <c r="D12" s="25"/>
      <c r="E12" s="195"/>
      <c r="F12" s="217">
        <v>-252582088.47</v>
      </c>
      <c r="G12" s="217">
        <v>-167102739.77</v>
      </c>
    </row>
    <row r="13" spans="2:14" s="54" customFormat="1" ht="18" customHeight="1">
      <c r="B13" s="192" t="s">
        <v>123</v>
      </c>
      <c r="C13" s="149"/>
      <c r="D13" s="149"/>
      <c r="E13" s="196"/>
      <c r="F13" s="279">
        <f>SUM(F14:F25)</f>
        <v>-122740498.46000001</v>
      </c>
      <c r="G13" s="279">
        <f>SUM(G14:G25)</f>
        <v>88293869.56</v>
      </c>
      <c r="K13" s="270"/>
      <c r="L13" s="270"/>
      <c r="N13" s="147"/>
    </row>
    <row r="14" spans="2:14" s="54" customFormat="1" ht="18" customHeight="1">
      <c r="B14" s="193" t="s">
        <v>124</v>
      </c>
      <c r="C14" s="149"/>
      <c r="D14" s="149"/>
      <c r="E14" s="196"/>
      <c r="F14" s="266">
        <v>-23505545.48</v>
      </c>
      <c r="G14" s="261">
        <v>-1327025.82</v>
      </c>
      <c r="K14" s="270"/>
      <c r="L14" s="270"/>
      <c r="N14" s="147"/>
    </row>
    <row r="15" spans="2:14" s="54" customFormat="1" ht="18" customHeight="1" hidden="1">
      <c r="B15" s="193" t="s">
        <v>99</v>
      </c>
      <c r="C15" s="149"/>
      <c r="D15" s="149"/>
      <c r="E15" s="196"/>
      <c r="F15" s="266"/>
      <c r="G15" s="261">
        <v>0</v>
      </c>
      <c r="K15" s="270"/>
      <c r="L15" s="270"/>
      <c r="N15" s="147"/>
    </row>
    <row r="16" spans="2:14" s="54" customFormat="1" ht="18" customHeight="1" hidden="1">
      <c r="B16" s="193" t="s">
        <v>125</v>
      </c>
      <c r="C16" s="149"/>
      <c r="D16" s="149"/>
      <c r="E16" s="196"/>
      <c r="F16" s="266"/>
      <c r="G16" s="261">
        <v>0</v>
      </c>
      <c r="K16" s="270"/>
      <c r="L16" s="270"/>
      <c r="N16" s="147"/>
    </row>
    <row r="17" spans="2:14" s="54" customFormat="1" ht="18" customHeight="1" hidden="1">
      <c r="B17" s="193" t="s">
        <v>126</v>
      </c>
      <c r="C17" s="149"/>
      <c r="D17" s="149"/>
      <c r="E17" s="196"/>
      <c r="F17" s="266"/>
      <c r="G17" s="261">
        <v>0</v>
      </c>
      <c r="K17" s="270"/>
      <c r="L17" s="270"/>
      <c r="N17" s="147"/>
    </row>
    <row r="18" spans="2:14" s="54" customFormat="1" ht="18" customHeight="1" hidden="1">
      <c r="B18" s="193" t="s">
        <v>127</v>
      </c>
      <c r="C18" s="149"/>
      <c r="D18" s="149"/>
      <c r="E18" s="196"/>
      <c r="F18" s="266"/>
      <c r="G18" s="261">
        <v>0</v>
      </c>
      <c r="K18" s="270"/>
      <c r="L18" s="270"/>
      <c r="N18" s="147"/>
    </row>
    <row r="19" spans="2:14" s="54" customFormat="1" ht="18" customHeight="1">
      <c r="B19" s="193" t="s">
        <v>143</v>
      </c>
      <c r="C19" s="149"/>
      <c r="D19" s="149"/>
      <c r="E19" s="196"/>
      <c r="F19" s="266">
        <v>0</v>
      </c>
      <c r="G19" s="261">
        <v>2373.2100000000064</v>
      </c>
      <c r="K19" s="270"/>
      <c r="L19" s="270"/>
      <c r="N19" s="147"/>
    </row>
    <row r="20" spans="2:14" s="54" customFormat="1" ht="18" customHeight="1" hidden="1">
      <c r="B20" s="193" t="s">
        <v>128</v>
      </c>
      <c r="C20" s="149"/>
      <c r="D20" s="149"/>
      <c r="E20" s="196"/>
      <c r="F20" s="266">
        <v>0</v>
      </c>
      <c r="G20" s="261">
        <v>0</v>
      </c>
      <c r="K20" s="270"/>
      <c r="L20" s="270"/>
      <c r="N20" s="147"/>
    </row>
    <row r="21" spans="2:14" s="54" customFormat="1" ht="18" customHeight="1">
      <c r="B21" s="193" t="s">
        <v>129</v>
      </c>
      <c r="C21" s="149"/>
      <c r="D21" s="149"/>
      <c r="E21" s="196"/>
      <c r="F21" s="266">
        <v>29442358.16</v>
      </c>
      <c r="G21" s="261">
        <v>20380260.7</v>
      </c>
      <c r="K21" s="270"/>
      <c r="L21" s="270"/>
      <c r="N21" s="147"/>
    </row>
    <row r="22" spans="2:14" s="54" customFormat="1" ht="18" customHeight="1">
      <c r="B22" s="193" t="s">
        <v>144</v>
      </c>
      <c r="C22" s="149"/>
      <c r="D22" s="149"/>
      <c r="E22" s="196"/>
      <c r="F22" s="266">
        <v>-8012025.210000008</v>
      </c>
      <c r="G22" s="261">
        <v>31130860.68</v>
      </c>
      <c r="K22" s="270"/>
      <c r="L22" s="270"/>
      <c r="N22" s="147"/>
    </row>
    <row r="23" spans="2:14" s="54" customFormat="1" ht="18" customHeight="1">
      <c r="B23" s="193" t="s">
        <v>213</v>
      </c>
      <c r="C23" s="149"/>
      <c r="D23" s="149"/>
      <c r="E23" s="196"/>
      <c r="F23" s="266">
        <v>1007201.5899999999</v>
      </c>
      <c r="G23" s="261">
        <v>1323451.5599999987</v>
      </c>
      <c r="K23" s="270"/>
      <c r="L23" s="270"/>
      <c r="N23" s="147"/>
    </row>
    <row r="24" spans="2:14" s="54" customFormat="1" ht="18" customHeight="1">
      <c r="B24" s="193" t="s">
        <v>169</v>
      </c>
      <c r="C24" s="28"/>
      <c r="D24" s="28"/>
      <c r="E24" s="200"/>
      <c r="F24" s="266">
        <v>-3379922.540000003</v>
      </c>
      <c r="G24" s="262">
        <v>-5001041.57</v>
      </c>
      <c r="K24" s="47"/>
      <c r="L24" s="47"/>
      <c r="N24" s="147"/>
    </row>
    <row r="25" spans="2:14" s="54" customFormat="1" ht="18" customHeight="1">
      <c r="B25" s="193" t="s">
        <v>145</v>
      </c>
      <c r="C25" s="149"/>
      <c r="D25" s="149"/>
      <c r="E25" s="196"/>
      <c r="F25" s="266">
        <v>-118292564.97999999</v>
      </c>
      <c r="G25" s="261">
        <v>41784990.80000001</v>
      </c>
      <c r="K25" s="270"/>
      <c r="L25" s="270"/>
      <c r="N25" s="147"/>
    </row>
    <row r="26" spans="2:14" s="54" customFormat="1" ht="18" customHeight="1" hidden="1">
      <c r="B26" s="192" t="s">
        <v>130</v>
      </c>
      <c r="C26" s="149"/>
      <c r="D26" s="149"/>
      <c r="E26" s="196"/>
      <c r="F26" s="279">
        <f>SUM(F27:F33)</f>
        <v>0</v>
      </c>
      <c r="G26" s="279">
        <f>SUM(G27:G33)</f>
        <v>0</v>
      </c>
      <c r="K26" s="270"/>
      <c r="L26" s="270"/>
      <c r="N26" s="147"/>
    </row>
    <row r="27" spans="2:14" s="54" customFormat="1" ht="18" customHeight="1" hidden="1">
      <c r="B27" s="193" t="s">
        <v>211</v>
      </c>
      <c r="C27" s="149"/>
      <c r="D27" s="149"/>
      <c r="E27" s="196"/>
      <c r="F27" s="266">
        <v>0</v>
      </c>
      <c r="G27" s="266">
        <v>0</v>
      </c>
      <c r="K27" s="270"/>
      <c r="L27" s="270"/>
      <c r="N27" s="147"/>
    </row>
    <row r="28" spans="2:14" s="54" customFormat="1" ht="18" customHeight="1" hidden="1">
      <c r="B28" s="193" t="s">
        <v>131</v>
      </c>
      <c r="C28" s="149"/>
      <c r="D28" s="149"/>
      <c r="E28" s="196"/>
      <c r="F28" s="266"/>
      <c r="G28" s="266"/>
      <c r="K28" s="270"/>
      <c r="L28" s="270"/>
      <c r="N28" s="147"/>
    </row>
    <row r="29" spans="2:14" s="54" customFormat="1" ht="18" customHeight="1" hidden="1">
      <c r="B29" s="193" t="s">
        <v>132</v>
      </c>
      <c r="C29" s="149"/>
      <c r="D29" s="149"/>
      <c r="E29" s="196"/>
      <c r="F29" s="266">
        <v>0</v>
      </c>
      <c r="G29" s="266">
        <v>0</v>
      </c>
      <c r="K29" s="270"/>
      <c r="L29" s="270"/>
      <c r="N29" s="147"/>
    </row>
    <row r="30" spans="2:14" s="54" customFormat="1" ht="18" customHeight="1" hidden="1">
      <c r="B30" s="193" t="s">
        <v>133</v>
      </c>
      <c r="C30" s="149"/>
      <c r="D30" s="149"/>
      <c r="E30" s="196"/>
      <c r="F30" s="266"/>
      <c r="G30" s="266"/>
      <c r="K30" s="270"/>
      <c r="L30" s="270"/>
      <c r="N30" s="147"/>
    </row>
    <row r="31" spans="2:14" s="54" customFormat="1" ht="18" customHeight="1" hidden="1">
      <c r="B31" s="193" t="s">
        <v>134</v>
      </c>
      <c r="C31" s="149"/>
      <c r="D31" s="149"/>
      <c r="E31" s="196"/>
      <c r="F31" s="266"/>
      <c r="G31" s="266"/>
      <c r="K31" s="270"/>
      <c r="L31" s="270"/>
      <c r="N31" s="147"/>
    </row>
    <row r="32" spans="2:7" ht="18" customHeight="1" hidden="1">
      <c r="B32" s="272" t="s">
        <v>201</v>
      </c>
      <c r="C32" s="26"/>
      <c r="D32" s="26"/>
      <c r="E32" s="197"/>
      <c r="F32" s="266">
        <v>0</v>
      </c>
      <c r="G32" s="266">
        <v>0</v>
      </c>
    </row>
    <row r="33" spans="2:7" ht="18" customHeight="1" hidden="1">
      <c r="B33" s="193" t="s">
        <v>135</v>
      </c>
      <c r="C33" s="27"/>
      <c r="D33" s="27"/>
      <c r="E33" s="198"/>
      <c r="F33" s="266"/>
      <c r="G33" s="266"/>
    </row>
    <row r="34" spans="2:7" ht="18" customHeight="1">
      <c r="B34" s="192" t="s">
        <v>160</v>
      </c>
      <c r="C34" s="53"/>
      <c r="D34" s="53"/>
      <c r="E34" s="199"/>
      <c r="F34" s="280">
        <f>SUM(F35:F44)</f>
        <v>238591772.29000023</v>
      </c>
      <c r="G34" s="280">
        <f>SUM(G35:G44)</f>
        <v>62121418.07999949</v>
      </c>
    </row>
    <row r="35" spans="2:7" ht="18" customHeight="1">
      <c r="B35" s="193" t="s">
        <v>136</v>
      </c>
      <c r="C35" s="28"/>
      <c r="D35" s="28"/>
      <c r="E35" s="200"/>
      <c r="F35" s="262">
        <v>4079832.5</v>
      </c>
      <c r="G35" s="262">
        <v>-2449380.75</v>
      </c>
    </row>
    <row r="36" spans="2:7" ht="18" customHeight="1">
      <c r="B36" s="193" t="s">
        <v>212</v>
      </c>
      <c r="C36" s="28"/>
      <c r="D36" s="28"/>
      <c r="E36" s="201"/>
      <c r="F36" s="262">
        <v>-93771.63999999996</v>
      </c>
      <c r="G36" s="262">
        <v>-64483.08999999997</v>
      </c>
    </row>
    <row r="37" spans="2:7" ht="18" customHeight="1">
      <c r="B37" s="193" t="s">
        <v>137</v>
      </c>
      <c r="C37" s="28"/>
      <c r="D37" s="28"/>
      <c r="E37" s="200"/>
      <c r="F37" s="262">
        <v>2237133.0900000036</v>
      </c>
      <c r="G37" s="262">
        <v>-3761822.769999996</v>
      </c>
    </row>
    <row r="38" spans="2:7" ht="18" customHeight="1">
      <c r="B38" s="193" t="s">
        <v>138</v>
      </c>
      <c r="C38" s="28"/>
      <c r="D38" s="28"/>
      <c r="E38" s="200"/>
      <c r="F38" s="262">
        <v>5759289.469999999</v>
      </c>
      <c r="G38" s="262">
        <v>3317765.4799999967</v>
      </c>
    </row>
    <row r="39" spans="2:9" ht="18" customHeight="1">
      <c r="B39" s="193" t="s">
        <v>170</v>
      </c>
      <c r="C39" s="28"/>
      <c r="D39" s="28"/>
      <c r="E39" s="200"/>
      <c r="F39" s="262">
        <v>-2094632.2700000005</v>
      </c>
      <c r="G39" s="262">
        <v>-1978455.0599999996</v>
      </c>
      <c r="I39" s="54"/>
    </row>
    <row r="40" spans="2:7" ht="18" customHeight="1" hidden="1">
      <c r="B40" s="193" t="s">
        <v>139</v>
      </c>
      <c r="C40" s="28"/>
      <c r="D40" s="28"/>
      <c r="E40" s="200"/>
      <c r="F40" s="262">
        <v>0</v>
      </c>
      <c r="G40" s="262"/>
    </row>
    <row r="41" spans="2:9" ht="18" customHeight="1">
      <c r="B41" s="193" t="s">
        <v>140</v>
      </c>
      <c r="C41" s="28"/>
      <c r="D41" s="28"/>
      <c r="E41" s="200"/>
      <c r="F41" s="262">
        <v>230991281.2200001</v>
      </c>
      <c r="G41" s="262">
        <v>47529613.72999999</v>
      </c>
      <c r="I41" s="54"/>
    </row>
    <row r="42" spans="2:7" ht="18" customHeight="1">
      <c r="B42" s="193" t="s">
        <v>141</v>
      </c>
      <c r="C42" s="28"/>
      <c r="D42" s="28"/>
      <c r="E42" s="200"/>
      <c r="F42" s="262">
        <v>-44401.5</v>
      </c>
      <c r="G42" s="262">
        <v>10077.79</v>
      </c>
    </row>
    <row r="43" spans="2:7" ht="18" customHeight="1">
      <c r="B43" s="193" t="s">
        <v>142</v>
      </c>
      <c r="C43" s="28"/>
      <c r="D43" s="28"/>
      <c r="E43" s="200"/>
      <c r="F43" s="262">
        <v>7034038.560000002</v>
      </c>
      <c r="G43" s="262">
        <v>-39770982.02</v>
      </c>
    </row>
    <row r="44" spans="2:9" ht="18" customHeight="1">
      <c r="B44" s="274" t="s">
        <v>203</v>
      </c>
      <c r="C44" s="28"/>
      <c r="D44" s="28"/>
      <c r="E44" s="200"/>
      <c r="F44" s="262">
        <v>-9276997.139999866</v>
      </c>
      <c r="G44" s="262">
        <v>59289084.769999504</v>
      </c>
      <c r="I44" s="54"/>
    </row>
    <row r="45" spans="2:10" ht="15.75">
      <c r="B45" s="29" t="s">
        <v>157</v>
      </c>
      <c r="C45" s="30"/>
      <c r="D45" s="30"/>
      <c r="E45" s="46"/>
      <c r="F45" s="46">
        <f>F34+F13+F12</f>
        <v>-136730814.63999978</v>
      </c>
      <c r="G45" s="46">
        <f>G34+G13+G12+G26</f>
        <v>-16687452.130000502</v>
      </c>
      <c r="J45" s="47"/>
    </row>
    <row r="46" spans="2:10" ht="15">
      <c r="B46" s="31"/>
      <c r="C46" s="32"/>
      <c r="D46" s="32"/>
      <c r="E46" s="203"/>
      <c r="F46" s="45"/>
      <c r="G46" s="45"/>
      <c r="J46" s="47"/>
    </row>
    <row r="47" spans="2:10" ht="18" customHeight="1">
      <c r="B47" s="33" t="s">
        <v>13</v>
      </c>
      <c r="C47" s="34"/>
      <c r="D47" s="34"/>
      <c r="E47" s="204"/>
      <c r="F47" s="45"/>
      <c r="G47" s="45"/>
      <c r="J47" s="47"/>
    </row>
    <row r="48" spans="2:10" ht="18" customHeight="1" hidden="1">
      <c r="B48" s="18" t="s">
        <v>51</v>
      </c>
      <c r="C48" s="26"/>
      <c r="D48" s="26"/>
      <c r="E48" s="197"/>
      <c r="F48" s="262">
        <v>0</v>
      </c>
      <c r="G48" s="262">
        <v>0</v>
      </c>
      <c r="J48" s="47"/>
    </row>
    <row r="49" spans="1:10" ht="18" customHeight="1">
      <c r="A49" s="328"/>
      <c r="B49" s="329" t="s">
        <v>225</v>
      </c>
      <c r="C49" s="330"/>
      <c r="D49" s="330"/>
      <c r="E49" s="331"/>
      <c r="F49" s="262">
        <v>-5573304.93</v>
      </c>
      <c r="G49" s="262">
        <v>-179539717.06</v>
      </c>
      <c r="H49" s="328"/>
      <c r="I49" s="332"/>
      <c r="J49" s="333"/>
    </row>
    <row r="50" spans="2:10" ht="18" customHeight="1">
      <c r="B50" s="18" t="s">
        <v>204</v>
      </c>
      <c r="C50" s="26"/>
      <c r="D50" s="26"/>
      <c r="E50" s="197"/>
      <c r="F50" s="262">
        <v>0</v>
      </c>
      <c r="G50" s="262">
        <v>0</v>
      </c>
      <c r="J50" s="47"/>
    </row>
    <row r="51" spans="2:10" ht="18" customHeight="1" hidden="1">
      <c r="B51" s="18"/>
      <c r="C51" s="26"/>
      <c r="D51" s="26"/>
      <c r="E51" s="197"/>
      <c r="F51" s="45"/>
      <c r="G51" s="45"/>
      <c r="J51" s="47"/>
    </row>
    <row r="52" spans="2:10" ht="15.75">
      <c r="B52" s="29" t="s">
        <v>158</v>
      </c>
      <c r="C52" s="30"/>
      <c r="D52" s="30"/>
      <c r="E52" s="202"/>
      <c r="F52" s="46">
        <f>SUM(F48:F50)</f>
        <v>-5573304.93</v>
      </c>
      <c r="G52" s="46">
        <f>SUM(G48:G50)</f>
        <v>-179539717.06</v>
      </c>
      <c r="J52" s="47"/>
    </row>
    <row r="53" spans="2:10" ht="18" customHeight="1">
      <c r="B53" s="31"/>
      <c r="C53" s="32"/>
      <c r="D53" s="32"/>
      <c r="E53" s="203"/>
      <c r="F53" s="45"/>
      <c r="G53" s="45"/>
      <c r="J53" s="47"/>
    </row>
    <row r="54" spans="2:10" ht="18" customHeight="1">
      <c r="B54" s="33" t="s">
        <v>14</v>
      </c>
      <c r="C54" s="34"/>
      <c r="D54" s="34"/>
      <c r="E54" s="204"/>
      <c r="F54" s="45"/>
      <c r="G54" s="45"/>
      <c r="J54" s="47"/>
    </row>
    <row r="55" spans="2:10" ht="18" customHeight="1" hidden="1">
      <c r="B55" s="18" t="s">
        <v>52</v>
      </c>
      <c r="C55" s="26"/>
      <c r="D55" s="26"/>
      <c r="E55" s="197"/>
      <c r="F55" s="262">
        <v>0</v>
      </c>
      <c r="G55" s="262">
        <v>0</v>
      </c>
      <c r="J55" s="47"/>
    </row>
    <row r="56" spans="2:10" ht="18" customHeight="1" hidden="1">
      <c r="B56" s="18" t="s">
        <v>75</v>
      </c>
      <c r="C56" s="26"/>
      <c r="D56" s="26"/>
      <c r="E56" s="197"/>
      <c r="F56" s="262">
        <v>0</v>
      </c>
      <c r="G56" s="262">
        <v>0</v>
      </c>
      <c r="J56" s="47"/>
    </row>
    <row r="57" spans="2:10" ht="18" customHeight="1" hidden="1">
      <c r="B57" s="18" t="s">
        <v>31</v>
      </c>
      <c r="C57" s="26"/>
      <c r="D57" s="26"/>
      <c r="E57" s="197"/>
      <c r="F57" s="262">
        <v>0</v>
      </c>
      <c r="G57" s="262">
        <v>0</v>
      </c>
      <c r="J57" s="47"/>
    </row>
    <row r="58" spans="2:10" ht="18" customHeight="1">
      <c r="B58" s="18" t="s">
        <v>53</v>
      </c>
      <c r="C58" s="26"/>
      <c r="D58" s="26"/>
      <c r="E58" s="197"/>
      <c r="F58" s="262">
        <v>0</v>
      </c>
      <c r="G58" s="262">
        <v>0</v>
      </c>
      <c r="J58" s="47"/>
    </row>
    <row r="59" spans="2:10" ht="18" customHeight="1">
      <c r="B59" s="18" t="s">
        <v>54</v>
      </c>
      <c r="C59" s="26"/>
      <c r="D59" s="26"/>
      <c r="E59" s="197"/>
      <c r="F59" s="262">
        <v>124014976.64</v>
      </c>
      <c r="G59" s="262">
        <v>165391968.74</v>
      </c>
      <c r="J59" s="47"/>
    </row>
    <row r="60" spans="2:10" ht="18" customHeight="1" hidden="1">
      <c r="B60" s="18"/>
      <c r="C60" s="26"/>
      <c r="D60" s="26"/>
      <c r="E60" s="197"/>
      <c r="F60" s="45"/>
      <c r="G60" s="45"/>
      <c r="J60" s="47"/>
    </row>
    <row r="61" spans="2:10" ht="15.75">
      <c r="B61" s="29" t="s">
        <v>32</v>
      </c>
      <c r="C61" s="30"/>
      <c r="D61" s="30"/>
      <c r="E61" s="202"/>
      <c r="F61" s="46">
        <f>SUM(F55:F60)</f>
        <v>124014976.64</v>
      </c>
      <c r="G61" s="46">
        <f>SUM(G55:G60)</f>
        <v>165391968.74</v>
      </c>
      <c r="J61" s="47"/>
    </row>
    <row r="62" spans="2:10" ht="12.75">
      <c r="B62" s="229"/>
      <c r="C62" s="230"/>
      <c r="D62" s="230"/>
      <c r="E62" s="314"/>
      <c r="F62" s="49"/>
      <c r="G62" s="49"/>
      <c r="J62" s="47"/>
    </row>
    <row r="63" spans="2:10" ht="15.75">
      <c r="B63" s="231" t="s">
        <v>33</v>
      </c>
      <c r="C63" s="48"/>
      <c r="D63" s="48"/>
      <c r="E63" s="315"/>
      <c r="F63" s="50">
        <f>F61+F52+F45</f>
        <v>-18289142.92999977</v>
      </c>
      <c r="G63" s="50">
        <f>G61+G52+G45</f>
        <v>-30835200.450000495</v>
      </c>
      <c r="J63" s="47"/>
    </row>
    <row r="64" spans="2:10" ht="15.75">
      <c r="B64" s="231"/>
      <c r="C64" s="48"/>
      <c r="D64" s="48"/>
      <c r="E64" s="315"/>
      <c r="F64" s="50"/>
      <c r="G64" s="50"/>
      <c r="J64" s="47"/>
    </row>
    <row r="65" spans="2:7" ht="15.75">
      <c r="B65" s="231" t="s">
        <v>48</v>
      </c>
      <c r="C65" s="48"/>
      <c r="D65" s="48"/>
      <c r="E65" s="315"/>
      <c r="F65" s="50">
        <v>201406205.1</v>
      </c>
      <c r="G65" s="50">
        <v>180844163.97999996</v>
      </c>
    </row>
    <row r="66" spans="2:7" ht="15.75">
      <c r="B66" s="231"/>
      <c r="C66" s="48"/>
      <c r="D66" s="48"/>
      <c r="E66" s="315"/>
      <c r="F66" s="50"/>
      <c r="G66" s="50"/>
    </row>
    <row r="67" spans="2:7" ht="15.75">
      <c r="B67" s="232" t="s">
        <v>49</v>
      </c>
      <c r="C67" s="233"/>
      <c r="D67" s="233"/>
      <c r="E67" s="316"/>
      <c r="F67" s="234">
        <f>SUM(F63:F65)</f>
        <v>183117062.17000023</v>
      </c>
      <c r="G67" s="234">
        <f>SUM(G63:G65)</f>
        <v>150008963.52999946</v>
      </c>
    </row>
    <row r="68" spans="2:6" ht="9.75" customHeight="1">
      <c r="B68" s="23"/>
      <c r="C68" s="23"/>
      <c r="D68" s="23"/>
      <c r="E68" s="23"/>
      <c r="F68" s="23"/>
    </row>
    <row r="69" spans="2:6" ht="9.75" customHeight="1">
      <c r="B69" s="23"/>
      <c r="C69" s="23"/>
      <c r="D69" s="23"/>
      <c r="E69" s="23"/>
      <c r="F69" s="23"/>
    </row>
    <row r="70" spans="2:6" ht="9.75" customHeight="1">
      <c r="B70" s="23"/>
      <c r="C70" s="23"/>
      <c r="D70" s="23"/>
      <c r="E70" s="23"/>
      <c r="F70" s="23"/>
    </row>
    <row r="71" spans="2:6" ht="9.75" customHeight="1">
      <c r="B71" s="23"/>
      <c r="C71" s="23"/>
      <c r="D71" s="23"/>
      <c r="E71" s="23"/>
      <c r="F71" s="23"/>
    </row>
    <row r="72" spans="2:6" ht="9.75" customHeight="1">
      <c r="B72" s="23"/>
      <c r="C72" s="23"/>
      <c r="D72" s="23"/>
      <c r="E72" s="23"/>
      <c r="F72" s="23"/>
    </row>
    <row r="73" spans="2:14" s="300" customFormat="1" ht="15" customHeight="1">
      <c r="B73" s="397" t="s">
        <v>166</v>
      </c>
      <c r="C73" s="397"/>
      <c r="D73" s="299"/>
      <c r="E73" s="350" t="s">
        <v>238</v>
      </c>
      <c r="F73" s="350"/>
      <c r="G73" s="350"/>
      <c r="K73" s="301"/>
      <c r="L73" s="301"/>
      <c r="N73" s="302"/>
    </row>
    <row r="74" spans="2:14" s="112" customFormat="1" ht="15" customHeight="1">
      <c r="B74" s="394" t="s">
        <v>162</v>
      </c>
      <c r="C74" s="394"/>
      <c r="D74" s="142"/>
      <c r="E74" s="298" t="s">
        <v>222</v>
      </c>
      <c r="F74" s="298"/>
      <c r="G74" s="298"/>
      <c r="K74" s="309"/>
      <c r="L74" s="309"/>
      <c r="N74" s="254"/>
    </row>
    <row r="75" spans="2:14" s="295" customFormat="1" ht="15" customHeight="1">
      <c r="B75" s="394" t="s">
        <v>164</v>
      </c>
      <c r="C75" s="394"/>
      <c r="D75" s="142"/>
      <c r="E75" s="355" t="s">
        <v>239</v>
      </c>
      <c r="F75" s="355"/>
      <c r="G75" s="355"/>
      <c r="H75" s="77"/>
      <c r="I75" s="352"/>
      <c r="J75" s="352"/>
      <c r="K75" s="296"/>
      <c r="L75" s="296"/>
      <c r="N75" s="297"/>
    </row>
    <row r="76" spans="2:14" s="295" customFormat="1" ht="15" customHeight="1">
      <c r="B76" s="142"/>
      <c r="C76" s="142"/>
      <c r="D76" s="142"/>
      <c r="E76" s="155"/>
      <c r="F76" s="155"/>
      <c r="G76" s="155"/>
      <c r="H76" s="77"/>
      <c r="I76" s="73"/>
      <c r="J76" s="73"/>
      <c r="K76" s="296"/>
      <c r="L76" s="296"/>
      <c r="N76" s="297"/>
    </row>
    <row r="77" spans="2:14" s="295" customFormat="1" ht="15" customHeight="1">
      <c r="B77" s="159"/>
      <c r="C77" s="112"/>
      <c r="D77" s="112"/>
      <c r="E77" s="112"/>
      <c r="F77" s="298"/>
      <c r="G77" s="112"/>
      <c r="H77" s="77"/>
      <c r="I77" s="352"/>
      <c r="J77" s="352"/>
      <c r="K77" s="296"/>
      <c r="L77" s="296"/>
      <c r="N77" s="297"/>
    </row>
    <row r="78" spans="2:14" s="300" customFormat="1" ht="15" customHeight="1">
      <c r="B78" s="304"/>
      <c r="C78" s="303"/>
      <c r="D78" s="303"/>
      <c r="E78" s="303"/>
      <c r="F78" s="304"/>
      <c r="G78" s="303"/>
      <c r="H78" s="305"/>
      <c r="I78" s="306"/>
      <c r="J78" s="306"/>
      <c r="K78" s="301"/>
      <c r="L78" s="301"/>
      <c r="N78" s="302"/>
    </row>
    <row r="79" spans="2:14" s="300" customFormat="1" ht="15" customHeight="1">
      <c r="B79" s="346" t="s">
        <v>240</v>
      </c>
      <c r="C79" s="346"/>
      <c r="D79" s="289"/>
      <c r="E79" s="349" t="s">
        <v>95</v>
      </c>
      <c r="F79" s="349"/>
      <c r="G79" s="349"/>
      <c r="H79" s="307"/>
      <c r="I79" s="307"/>
      <c r="J79" s="165"/>
      <c r="K79" s="301"/>
      <c r="L79" s="301"/>
      <c r="N79" s="302"/>
    </row>
    <row r="80" spans="2:14" s="112" customFormat="1" ht="15" customHeight="1">
      <c r="B80" s="396" t="s">
        <v>224</v>
      </c>
      <c r="C80" s="396"/>
      <c r="D80" s="396"/>
      <c r="E80" s="396"/>
      <c r="F80" s="396"/>
      <c r="G80" s="396"/>
      <c r="H80" s="351"/>
      <c r="I80" s="351"/>
      <c r="J80" s="351"/>
      <c r="K80" s="309"/>
      <c r="L80" s="309"/>
      <c r="N80" s="254"/>
    </row>
    <row r="81" spans="2:14" s="295" customFormat="1" ht="15" customHeight="1">
      <c r="B81" s="355" t="s">
        <v>241</v>
      </c>
      <c r="C81" s="355"/>
      <c r="D81" s="155"/>
      <c r="E81" s="356" t="s">
        <v>96</v>
      </c>
      <c r="F81" s="356"/>
      <c r="G81" s="356"/>
      <c r="H81" s="351"/>
      <c r="I81" s="351"/>
      <c r="J81" s="351"/>
      <c r="K81" s="296"/>
      <c r="L81" s="296"/>
      <c r="N81" s="297"/>
    </row>
    <row r="82" spans="2:14" s="300" customFormat="1" ht="15" customHeight="1">
      <c r="B82" s="154"/>
      <c r="C82" s="154"/>
      <c r="D82" s="154"/>
      <c r="E82" s="154"/>
      <c r="F82" s="23"/>
      <c r="G82" s="303"/>
      <c r="H82" s="393"/>
      <c r="I82" s="393"/>
      <c r="J82" s="393"/>
      <c r="K82" s="301"/>
      <c r="L82" s="301"/>
      <c r="N82" s="302"/>
    </row>
    <row r="83" spans="2:14" s="300" customFormat="1" ht="15" customHeight="1">
      <c r="B83" s="154"/>
      <c r="C83" s="154"/>
      <c r="D83" s="154"/>
      <c r="E83" s="154"/>
      <c r="F83" s="23"/>
      <c r="G83" s="303"/>
      <c r="H83" s="308"/>
      <c r="I83" s="308"/>
      <c r="J83" s="308"/>
      <c r="K83" s="301"/>
      <c r="L83" s="301"/>
      <c r="N83" s="302"/>
    </row>
    <row r="84" spans="2:14" s="300" customFormat="1" ht="15" customHeight="1">
      <c r="B84" s="154"/>
      <c r="C84" s="154"/>
      <c r="D84" s="154"/>
      <c r="E84" s="154"/>
      <c r="F84" s="23"/>
      <c r="G84" s="303"/>
      <c r="K84" s="301"/>
      <c r="L84" s="301"/>
      <c r="N84" s="302"/>
    </row>
    <row r="85" spans="2:14" s="300" customFormat="1" ht="15" customHeight="1">
      <c r="B85" s="346" t="s">
        <v>208</v>
      </c>
      <c r="C85" s="346"/>
      <c r="D85" s="346"/>
      <c r="E85" s="346"/>
      <c r="F85" s="346"/>
      <c r="G85" s="346"/>
      <c r="K85" s="301"/>
      <c r="L85" s="301"/>
      <c r="N85" s="302"/>
    </row>
    <row r="86" spans="2:14" s="112" customFormat="1" ht="15" customHeight="1">
      <c r="B86" s="394" t="s">
        <v>210</v>
      </c>
      <c r="C86" s="394"/>
      <c r="D86" s="394"/>
      <c r="E86" s="394"/>
      <c r="F86" s="394"/>
      <c r="G86" s="394"/>
      <c r="K86" s="309"/>
      <c r="L86" s="309"/>
      <c r="N86" s="254"/>
    </row>
    <row r="87" spans="2:14" s="295" customFormat="1" ht="15" customHeight="1">
      <c r="B87" s="355" t="s">
        <v>209</v>
      </c>
      <c r="C87" s="355"/>
      <c r="D87" s="355"/>
      <c r="E87" s="355"/>
      <c r="F87" s="355"/>
      <c r="G87" s="355"/>
      <c r="K87" s="296"/>
      <c r="L87" s="296"/>
      <c r="N87" s="297"/>
    </row>
    <row r="88" spans="2:7" ht="14.25">
      <c r="B88" s="153"/>
      <c r="C88" s="153"/>
      <c r="D88" s="153"/>
      <c r="E88" s="153"/>
      <c r="F88" s="153"/>
      <c r="G88" s="153"/>
    </row>
    <row r="89" spans="2:7" ht="14.25">
      <c r="B89" s="153"/>
      <c r="C89" s="153"/>
      <c r="D89" s="153"/>
      <c r="E89" s="153"/>
      <c r="F89" s="153"/>
      <c r="G89" s="153"/>
    </row>
    <row r="90" spans="2:7" ht="14.25">
      <c r="B90" s="153"/>
      <c r="C90" s="153"/>
      <c r="D90" s="153"/>
      <c r="E90" s="153"/>
      <c r="F90" s="153"/>
      <c r="G90" s="153"/>
    </row>
  </sheetData>
  <sheetProtection/>
  <mergeCells count="20">
    <mergeCell ref="E79:G79"/>
    <mergeCell ref="B81:C81"/>
    <mergeCell ref="B6:G7"/>
    <mergeCell ref="B8:G8"/>
    <mergeCell ref="B80:G80"/>
    <mergeCell ref="I75:J75"/>
    <mergeCell ref="E75:G75"/>
    <mergeCell ref="B73:C73"/>
    <mergeCell ref="E73:G73"/>
    <mergeCell ref="B74:C74"/>
    <mergeCell ref="H82:J82"/>
    <mergeCell ref="I77:J77"/>
    <mergeCell ref="B75:C75"/>
    <mergeCell ref="B79:C79"/>
    <mergeCell ref="B87:G87"/>
    <mergeCell ref="B86:G86"/>
    <mergeCell ref="B85:G85"/>
    <mergeCell ref="H80:J80"/>
    <mergeCell ref="E81:G81"/>
    <mergeCell ref="H81:J8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showGridLines="0" zoomScale="85" zoomScaleNormal="85" zoomScalePageLayoutView="0" workbookViewId="0" topLeftCell="A1">
      <selection activeCell="N11" sqref="N11"/>
    </sheetView>
  </sheetViews>
  <sheetFormatPr defaultColWidth="9.66015625" defaultRowHeight="10.5"/>
  <cols>
    <col min="1" max="1" width="1.171875" style="81" customWidth="1"/>
    <col min="2" max="2" width="99.66015625" style="81" customWidth="1"/>
    <col min="3" max="3" width="11.16015625" style="81" customWidth="1"/>
    <col min="4" max="4" width="34" style="81" customWidth="1"/>
    <col min="5" max="5" width="37.83203125" style="81" customWidth="1"/>
    <col min="6" max="6" width="1.5" style="81" customWidth="1"/>
    <col min="7" max="7" width="15" style="81" bestFit="1" customWidth="1"/>
    <col min="8" max="8" width="20.83203125" style="81" customWidth="1"/>
    <col min="9" max="9" width="9.66015625" style="81" customWidth="1"/>
    <col min="10" max="10" width="10.33203125" style="81" bestFit="1" customWidth="1"/>
    <col min="11" max="16384" width="9.66015625" style="81" customWidth="1"/>
  </cols>
  <sheetData>
    <row r="1" ht="7.5" customHeight="1"/>
    <row r="2" spans="2:11" s="112" customFormat="1" ht="14.25">
      <c r="B2" s="369" t="s">
        <v>249</v>
      </c>
      <c r="C2" s="370"/>
      <c r="D2" s="370"/>
      <c r="E2" s="371"/>
      <c r="F2" s="168"/>
      <c r="G2" s="168"/>
      <c r="H2" s="168"/>
      <c r="I2" s="168"/>
      <c r="J2" s="168"/>
      <c r="K2" s="168"/>
    </row>
    <row r="3" spans="2:11" s="112" customFormat="1" ht="14.25">
      <c r="B3" s="372" t="s">
        <v>106</v>
      </c>
      <c r="C3" s="373"/>
      <c r="D3" s="373"/>
      <c r="E3" s="374"/>
      <c r="F3" s="168"/>
      <c r="G3" s="168"/>
      <c r="H3" s="168"/>
      <c r="I3" s="168"/>
      <c r="J3" s="168"/>
      <c r="K3" s="168"/>
    </row>
    <row r="4" spans="2:11" s="112" customFormat="1" ht="14.25">
      <c r="B4" s="375" t="s">
        <v>107</v>
      </c>
      <c r="C4" s="376"/>
      <c r="D4" s="376"/>
      <c r="E4" s="377"/>
      <c r="F4" s="168"/>
      <c r="G4" s="168"/>
      <c r="H4" s="168"/>
      <c r="I4" s="168"/>
      <c r="J4" s="168"/>
      <c r="K4" s="168"/>
    </row>
    <row r="5" spans="2:5" s="112" customFormat="1" ht="15">
      <c r="B5" s="114"/>
      <c r="C5" s="114"/>
      <c r="D5" s="114"/>
      <c r="E5" s="114"/>
    </row>
    <row r="6" spans="2:5" s="112" customFormat="1" ht="15.75">
      <c r="B6" s="399" t="s">
        <v>108</v>
      </c>
      <c r="C6" s="399"/>
      <c r="D6" s="399"/>
      <c r="E6" s="399"/>
    </row>
    <row r="7" spans="2:5" s="112" customFormat="1" ht="15.75">
      <c r="B7" s="399" t="s">
        <v>228</v>
      </c>
      <c r="C7" s="399"/>
      <c r="D7" s="399"/>
      <c r="E7" s="399"/>
    </row>
    <row r="8" spans="2:5" s="112" customFormat="1" ht="14.25">
      <c r="B8" s="400" t="s">
        <v>43</v>
      </c>
      <c r="C8" s="400"/>
      <c r="D8" s="400"/>
      <c r="E8" s="400"/>
    </row>
    <row r="9" spans="2:5" s="84" customFormat="1" ht="45">
      <c r="B9" s="244" t="s">
        <v>68</v>
      </c>
      <c r="C9" s="259" t="s">
        <v>206</v>
      </c>
      <c r="D9" s="269" t="s">
        <v>230</v>
      </c>
      <c r="E9" s="269" t="s">
        <v>237</v>
      </c>
    </row>
    <row r="10" spans="2:5" s="166" customFormat="1" ht="15.75" customHeight="1">
      <c r="B10" s="177"/>
      <c r="C10" s="177"/>
      <c r="D10" s="178"/>
      <c r="E10" s="178"/>
    </row>
    <row r="11" spans="2:5" s="89" customFormat="1" ht="18" customHeight="1">
      <c r="B11" s="179" t="s">
        <v>109</v>
      </c>
      <c r="C11" s="179"/>
      <c r="D11" s="187">
        <f>SUM(D12:D15)</f>
        <v>28950696.830000002</v>
      </c>
      <c r="E11" s="187">
        <f>SUM(E12:E15)</f>
        <v>10315129.059999995</v>
      </c>
    </row>
    <row r="12" spans="2:10" s="89" customFormat="1" ht="15.75" customHeight="1">
      <c r="B12" s="180" t="s">
        <v>191</v>
      </c>
      <c r="C12" s="180"/>
      <c r="D12" s="181">
        <v>17336960.44</v>
      </c>
      <c r="E12" s="181">
        <v>5446161.359999999</v>
      </c>
      <c r="H12" s="256"/>
      <c r="I12" s="256"/>
      <c r="J12" s="256"/>
    </row>
    <row r="13" spans="2:5" s="89" customFormat="1" ht="15.75" customHeight="1">
      <c r="B13" s="180" t="s">
        <v>192</v>
      </c>
      <c r="C13" s="180"/>
      <c r="D13" s="181">
        <v>185006.59000000003</v>
      </c>
      <c r="E13" s="181">
        <v>-132073.870000005</v>
      </c>
    </row>
    <row r="14" spans="2:5" s="89" customFormat="1" ht="15.75" customHeight="1" hidden="1">
      <c r="B14" s="180" t="s">
        <v>193</v>
      </c>
      <c r="C14" s="180"/>
      <c r="D14" s="181">
        <v>0</v>
      </c>
      <c r="E14" s="181">
        <v>0</v>
      </c>
    </row>
    <row r="15" spans="2:5" s="89" customFormat="1" ht="15.75" customHeight="1">
      <c r="B15" s="180" t="s">
        <v>200</v>
      </c>
      <c r="C15" s="180"/>
      <c r="D15" s="181">
        <v>11428729.8</v>
      </c>
      <c r="E15" s="181">
        <v>5001041.57</v>
      </c>
    </row>
    <row r="16" spans="2:5" s="89" customFormat="1" ht="12.75" customHeight="1">
      <c r="B16" s="180"/>
      <c r="C16" s="180"/>
      <c r="D16" s="181"/>
      <c r="E16" s="181"/>
    </row>
    <row r="17" spans="2:5" s="89" customFormat="1" ht="37.5" customHeight="1">
      <c r="B17" s="182" t="s">
        <v>202</v>
      </c>
      <c r="C17" s="182"/>
      <c r="D17" s="187">
        <f>D18+D19+D22+D23</f>
        <v>441243473.93000007</v>
      </c>
      <c r="E17" s="187">
        <f>E18+E19+E22+E23</f>
        <v>258108580.38000003</v>
      </c>
    </row>
    <row r="18" spans="2:5" s="89" customFormat="1" ht="15.75" customHeight="1" hidden="1">
      <c r="B18" s="180" t="s">
        <v>185</v>
      </c>
      <c r="C18" s="180"/>
      <c r="D18" s="181">
        <v>0</v>
      </c>
      <c r="E18" s="181">
        <v>0</v>
      </c>
    </row>
    <row r="19" spans="2:5" s="89" customFormat="1" ht="15.75" customHeight="1">
      <c r="B19" s="180" t="s">
        <v>186</v>
      </c>
      <c r="C19" s="180"/>
      <c r="D19" s="181">
        <v>441243473.93000007</v>
      </c>
      <c r="E19" s="181">
        <v>258108580.38000003</v>
      </c>
    </row>
    <row r="20" spans="2:5" s="89" customFormat="1" ht="15.75" customHeight="1">
      <c r="B20" s="194" t="s">
        <v>187</v>
      </c>
      <c r="C20" s="194"/>
      <c r="D20" s="181">
        <v>2688184.78</v>
      </c>
      <c r="E20" s="181">
        <v>2175645.2300000004</v>
      </c>
    </row>
    <row r="21" spans="2:7" s="89" customFormat="1" ht="15.75" customHeight="1">
      <c r="B21" s="194" t="s">
        <v>188</v>
      </c>
      <c r="C21" s="194"/>
      <c r="D21" s="181">
        <v>438555289.1500001</v>
      </c>
      <c r="E21" s="181">
        <v>255932935.15000004</v>
      </c>
      <c r="G21" s="273"/>
    </row>
    <row r="22" spans="2:5" s="89" customFormat="1" ht="15.75" customHeight="1" hidden="1">
      <c r="B22" s="180" t="s">
        <v>189</v>
      </c>
      <c r="C22" s="180"/>
      <c r="D22" s="181">
        <v>0</v>
      </c>
      <c r="E22" s="181">
        <v>0</v>
      </c>
    </row>
    <row r="23" spans="2:5" s="89" customFormat="1" ht="15.75" customHeight="1" hidden="1">
      <c r="B23" s="180" t="s">
        <v>190</v>
      </c>
      <c r="C23" s="180"/>
      <c r="D23" s="181">
        <v>0</v>
      </c>
      <c r="E23" s="181">
        <v>0</v>
      </c>
    </row>
    <row r="24" spans="2:5" s="89" customFormat="1" ht="18" customHeight="1">
      <c r="B24" s="184" t="s">
        <v>110</v>
      </c>
      <c r="C24" s="271"/>
      <c r="D24" s="271">
        <f>D11-D17</f>
        <v>-412292777.1000001</v>
      </c>
      <c r="E24" s="271">
        <f>E11-E17</f>
        <v>-247793451.32000002</v>
      </c>
    </row>
    <row r="25" spans="2:5" s="89" customFormat="1" ht="12.75" customHeight="1">
      <c r="B25" s="177"/>
      <c r="C25" s="177"/>
      <c r="D25" s="181"/>
      <c r="E25" s="181"/>
    </row>
    <row r="26" spans="2:8" s="89" customFormat="1" ht="18" customHeight="1">
      <c r="B26" s="179" t="s">
        <v>111</v>
      </c>
      <c r="C26" s="179"/>
      <c r="D26" s="187">
        <v>29442358.160000004</v>
      </c>
      <c r="E26" s="187">
        <v>20380261.2</v>
      </c>
      <c r="H26" s="183"/>
    </row>
    <row r="27" spans="2:5" s="89" customFormat="1" ht="12.75" customHeight="1">
      <c r="B27" s="177"/>
      <c r="C27" s="177"/>
      <c r="D27" s="181"/>
      <c r="E27" s="181"/>
    </row>
    <row r="28" spans="2:5" s="89" customFormat="1" ht="18" customHeight="1">
      <c r="B28" s="184" t="s">
        <v>112</v>
      </c>
      <c r="C28" s="184"/>
      <c r="D28" s="271">
        <f>D24-D26</f>
        <v>-441735135.2600001</v>
      </c>
      <c r="E28" s="271">
        <f>E24-E26</f>
        <v>-268173712.52</v>
      </c>
    </row>
    <row r="29" spans="2:5" s="89" customFormat="1" ht="12.75" customHeight="1">
      <c r="B29" s="177"/>
      <c r="C29" s="177"/>
      <c r="D29" s="181"/>
      <c r="E29" s="181"/>
    </row>
    <row r="30" spans="2:5" s="89" customFormat="1" ht="18" customHeight="1">
      <c r="B30" s="179" t="s">
        <v>113</v>
      </c>
      <c r="C30" s="179"/>
      <c r="D30" s="187">
        <f>SUM(D31:D33)</f>
        <v>350999309.7999998</v>
      </c>
      <c r="E30" s="187">
        <f>SUM(E31:E33)</f>
        <v>230800999.8500001</v>
      </c>
    </row>
    <row r="31" spans="2:5" s="89" customFormat="1" ht="15.75" customHeight="1" hidden="1">
      <c r="B31" s="180" t="s">
        <v>183</v>
      </c>
      <c r="C31" s="180"/>
      <c r="D31" s="181">
        <v>0</v>
      </c>
      <c r="E31" s="181">
        <v>0</v>
      </c>
    </row>
    <row r="32" spans="2:5" s="89" customFormat="1" ht="15.75" customHeight="1">
      <c r="B32" s="180" t="s">
        <v>184</v>
      </c>
      <c r="C32" s="180"/>
      <c r="D32" s="181">
        <v>6530228.08</v>
      </c>
      <c r="E32" s="181">
        <v>1073111.75</v>
      </c>
    </row>
    <row r="33" spans="2:5" s="89" customFormat="1" ht="15.75" customHeight="1">
      <c r="B33" s="180" t="s">
        <v>173</v>
      </c>
      <c r="C33" s="180"/>
      <c r="D33" s="181">
        <v>344469081.7199998</v>
      </c>
      <c r="E33" s="181">
        <v>229727888.1000001</v>
      </c>
    </row>
    <row r="34" spans="2:5" s="89" customFormat="1" ht="12.75" customHeight="1">
      <c r="B34" s="177"/>
      <c r="C34" s="177"/>
      <c r="D34" s="181"/>
      <c r="E34" s="181"/>
    </row>
    <row r="35" spans="2:5" s="89" customFormat="1" ht="18" customHeight="1">
      <c r="B35" s="184" t="s">
        <v>114</v>
      </c>
      <c r="C35" s="184"/>
      <c r="D35" s="271">
        <f>D28+D30</f>
        <v>-90735825.46000034</v>
      </c>
      <c r="E35" s="271">
        <f>E28+E30</f>
        <v>-37372712.6699999</v>
      </c>
    </row>
    <row r="36" spans="2:5" s="89" customFormat="1" ht="12.75" customHeight="1">
      <c r="B36" s="177"/>
      <c r="C36" s="177"/>
      <c r="D36" s="181"/>
      <c r="E36" s="181"/>
    </row>
    <row r="37" spans="2:8" s="89" customFormat="1" ht="18" customHeight="1">
      <c r="B37" s="184" t="s">
        <v>115</v>
      </c>
      <c r="C37" s="184"/>
      <c r="D37" s="271">
        <f>D38+D42+D46+D50</f>
        <v>-90735825.46000037</v>
      </c>
      <c r="E37" s="271">
        <f>E38+E42+E46+E50</f>
        <v>-37372712.66999988</v>
      </c>
      <c r="H37" s="185"/>
    </row>
    <row r="38" spans="2:5" s="89" customFormat="1" ht="15.75" customHeight="1">
      <c r="B38" s="186" t="s">
        <v>116</v>
      </c>
      <c r="C38" s="186"/>
      <c r="D38" s="187">
        <f>SUM(D39:D41)</f>
        <v>135418020.02</v>
      </c>
      <c r="E38" s="187">
        <f>SUM(E39:E41)</f>
        <v>115115805.51999998</v>
      </c>
    </row>
    <row r="39" spans="2:5" s="89" customFormat="1" ht="15.75" customHeight="1">
      <c r="B39" s="180" t="s">
        <v>177</v>
      </c>
      <c r="C39" s="180"/>
      <c r="D39" s="181">
        <v>121595951.79</v>
      </c>
      <c r="E39" s="181">
        <v>101171298.07999998</v>
      </c>
    </row>
    <row r="40" spans="2:8" s="89" customFormat="1" ht="15.75" customHeight="1">
      <c r="B40" s="180" t="s">
        <v>178</v>
      </c>
      <c r="C40" s="180"/>
      <c r="D40" s="181">
        <v>6568911.58</v>
      </c>
      <c r="E40" s="181">
        <v>6038378.630000001</v>
      </c>
      <c r="H40" s="188"/>
    </row>
    <row r="41" spans="2:5" s="89" customFormat="1" ht="15.75" customHeight="1">
      <c r="B41" s="180" t="s">
        <v>179</v>
      </c>
      <c r="C41" s="180"/>
      <c r="D41" s="181">
        <v>7253156.65</v>
      </c>
      <c r="E41" s="181">
        <v>7906128.809999999</v>
      </c>
    </row>
    <row r="42" spans="2:5" s="89" customFormat="1" ht="15.75" customHeight="1">
      <c r="B42" s="186" t="s">
        <v>117</v>
      </c>
      <c r="C42" s="186"/>
      <c r="D42" s="187">
        <f>SUM(D43:D45)</f>
        <v>25363872.95</v>
      </c>
      <c r="E42" s="187">
        <f>SUM(E43:E45)</f>
        <v>13274593.169999998</v>
      </c>
    </row>
    <row r="43" spans="2:5" s="89" customFormat="1" ht="15.75" customHeight="1">
      <c r="B43" s="180" t="s">
        <v>180</v>
      </c>
      <c r="C43" s="180"/>
      <c r="D43" s="181">
        <v>25172248.57</v>
      </c>
      <c r="E43" s="181">
        <v>13195995.249999998</v>
      </c>
    </row>
    <row r="44" spans="2:5" s="89" customFormat="1" ht="15.75" customHeight="1">
      <c r="B44" s="180" t="s">
        <v>181</v>
      </c>
      <c r="C44" s="180"/>
      <c r="D44" s="181">
        <v>177227.79</v>
      </c>
      <c r="E44" s="181">
        <v>62939.719999999994</v>
      </c>
    </row>
    <row r="45" spans="2:5" s="89" customFormat="1" ht="15.75" customHeight="1">
      <c r="B45" s="180" t="s">
        <v>182</v>
      </c>
      <c r="C45" s="180"/>
      <c r="D45" s="181">
        <v>14396.59</v>
      </c>
      <c r="E45" s="181">
        <v>15658.199999999999</v>
      </c>
    </row>
    <row r="46" spans="2:5" s="89" customFormat="1" ht="15.75" customHeight="1">
      <c r="B46" s="186" t="s">
        <v>118</v>
      </c>
      <c r="C46" s="186"/>
      <c r="D46" s="187">
        <f>SUM(D47:D49)</f>
        <v>1064370.0399999998</v>
      </c>
      <c r="E46" s="187">
        <f>SUM(E47:E49)</f>
        <v>1339628.41</v>
      </c>
    </row>
    <row r="47" spans="2:5" s="89" customFormat="1" ht="15.75" customHeight="1">
      <c r="B47" s="180" t="s">
        <v>171</v>
      </c>
      <c r="C47" s="180"/>
      <c r="D47" s="181">
        <v>1064370.0399999998</v>
      </c>
      <c r="E47" s="181">
        <v>1339628.41</v>
      </c>
    </row>
    <row r="48" spans="2:5" s="89" customFormat="1" ht="15.75" customHeight="1" hidden="1">
      <c r="B48" s="180" t="s">
        <v>172</v>
      </c>
      <c r="C48" s="180"/>
      <c r="D48" s="181">
        <v>0</v>
      </c>
      <c r="E48" s="181">
        <v>0</v>
      </c>
    </row>
    <row r="49" spans="2:5" s="89" customFormat="1" ht="15.75" customHeight="1" hidden="1">
      <c r="B49" s="180" t="s">
        <v>173</v>
      </c>
      <c r="C49" s="180"/>
      <c r="D49" s="181">
        <v>0</v>
      </c>
      <c r="E49" s="181">
        <v>0</v>
      </c>
    </row>
    <row r="50" spans="2:5" s="89" customFormat="1" ht="15.75" customHeight="1">
      <c r="B50" s="186" t="s">
        <v>119</v>
      </c>
      <c r="C50" s="186"/>
      <c r="D50" s="187">
        <f>SUM(D51:D54)</f>
        <v>-252582088.47000036</v>
      </c>
      <c r="E50" s="187">
        <f>SUM(E51:E54)</f>
        <v>-167102739.76999986</v>
      </c>
    </row>
    <row r="51" spans="2:5" s="89" customFormat="1" ht="15.75" customHeight="1" hidden="1">
      <c r="B51" s="180" t="s">
        <v>174</v>
      </c>
      <c r="C51" s="180"/>
      <c r="D51" s="181">
        <v>0</v>
      </c>
      <c r="E51" s="181">
        <v>0</v>
      </c>
    </row>
    <row r="52" spans="2:5" s="89" customFormat="1" ht="15.75" customHeight="1" hidden="1">
      <c r="B52" s="180" t="s">
        <v>175</v>
      </c>
      <c r="C52" s="180"/>
      <c r="D52" s="181">
        <v>0</v>
      </c>
      <c r="E52" s="181">
        <v>0</v>
      </c>
    </row>
    <row r="53" spans="2:5" s="89" customFormat="1" ht="15.75" customHeight="1">
      <c r="B53" s="189" t="s">
        <v>176</v>
      </c>
      <c r="C53" s="189"/>
      <c r="D53" s="190">
        <v>-252582088.47000036</v>
      </c>
      <c r="E53" s="190">
        <v>-167102739.76999986</v>
      </c>
    </row>
    <row r="54" spans="2:5" s="89" customFormat="1" ht="15.75" customHeight="1" hidden="1">
      <c r="B54" s="189" t="s">
        <v>120</v>
      </c>
      <c r="C54" s="189"/>
      <c r="D54" s="190">
        <v>0</v>
      </c>
      <c r="E54" s="190">
        <v>0</v>
      </c>
    </row>
    <row r="55" spans="2:6" ht="15.75" customHeight="1">
      <c r="B55" s="191" t="s">
        <v>121</v>
      </c>
      <c r="C55" s="191"/>
      <c r="D55" s="89"/>
      <c r="E55" s="89"/>
      <c r="F55" s="96"/>
    </row>
    <row r="56" spans="2:7" ht="60" customHeight="1">
      <c r="B56" s="299" t="s">
        <v>166</v>
      </c>
      <c r="C56" s="350" t="s">
        <v>238</v>
      </c>
      <c r="D56" s="350"/>
      <c r="E56" s="350"/>
      <c r="F56" s="312"/>
      <c r="G56" s="312"/>
    </row>
    <row r="57" spans="2:7" ht="15" customHeight="1">
      <c r="B57" s="142" t="s">
        <v>162</v>
      </c>
      <c r="C57" s="398" t="s">
        <v>222</v>
      </c>
      <c r="D57" s="398"/>
      <c r="E57" s="398"/>
      <c r="F57" s="298"/>
      <c r="G57" s="298"/>
    </row>
    <row r="58" spans="2:7" ht="15" customHeight="1">
      <c r="B58" s="142" t="s">
        <v>164</v>
      </c>
      <c r="C58" s="355" t="s">
        <v>239</v>
      </c>
      <c r="D58" s="355"/>
      <c r="E58" s="355"/>
      <c r="F58" s="311"/>
      <c r="G58" s="311"/>
    </row>
    <row r="59" spans="2:7" ht="15" customHeight="1">
      <c r="B59" s="159"/>
      <c r="C59" s="112"/>
      <c r="D59" s="112"/>
      <c r="E59" s="112"/>
      <c r="F59" s="298"/>
      <c r="G59" s="112"/>
    </row>
    <row r="60" spans="2:7" ht="15" customHeight="1">
      <c r="B60" s="304"/>
      <c r="C60" s="303"/>
      <c r="D60" s="303"/>
      <c r="E60" s="165"/>
      <c r="F60" s="304"/>
      <c r="G60" s="303"/>
    </row>
    <row r="61" spans="2:7" ht="15" customHeight="1">
      <c r="B61" s="289" t="s">
        <v>240</v>
      </c>
      <c r="C61" s="162"/>
      <c r="D61" s="349" t="s">
        <v>95</v>
      </c>
      <c r="E61" s="349"/>
      <c r="F61" s="313"/>
      <c r="G61" s="313"/>
    </row>
    <row r="62" spans="2:7" ht="15" customHeight="1">
      <c r="B62" s="396" t="s">
        <v>223</v>
      </c>
      <c r="C62" s="396"/>
      <c r="D62" s="396"/>
      <c r="E62" s="396"/>
      <c r="F62" s="298"/>
      <c r="G62" s="298"/>
    </row>
    <row r="63" spans="2:7" ht="15" customHeight="1">
      <c r="B63" s="155" t="s">
        <v>241</v>
      </c>
      <c r="C63" s="311"/>
      <c r="D63" s="356" t="s">
        <v>96</v>
      </c>
      <c r="E63" s="356"/>
      <c r="F63" s="160"/>
      <c r="G63" s="160"/>
    </row>
    <row r="64" spans="2:7" ht="15" customHeight="1">
      <c r="B64" s="154"/>
      <c r="C64" s="154"/>
      <c r="D64" s="154"/>
      <c r="E64" s="154"/>
      <c r="F64" s="23"/>
      <c r="G64" s="303"/>
    </row>
    <row r="65" spans="2:7" ht="15" customHeight="1">
      <c r="B65" s="154"/>
      <c r="C65" s="154"/>
      <c r="D65" s="154"/>
      <c r="E65" s="154"/>
      <c r="F65" s="23"/>
      <c r="G65" s="303"/>
    </row>
    <row r="66" spans="2:7" ht="15" customHeight="1">
      <c r="B66" s="346" t="s">
        <v>208</v>
      </c>
      <c r="C66" s="346"/>
      <c r="D66" s="346"/>
      <c r="E66" s="346"/>
      <c r="F66" s="346"/>
      <c r="G66" s="162"/>
    </row>
    <row r="67" spans="1:7" ht="15" customHeight="1">
      <c r="A67" s="394" t="s">
        <v>210</v>
      </c>
      <c r="B67" s="394"/>
      <c r="C67" s="394"/>
      <c r="D67" s="394"/>
      <c r="E67" s="394"/>
      <c r="F67" s="310"/>
      <c r="G67" s="310"/>
    </row>
    <row r="68" spans="1:7" ht="15" customHeight="1">
      <c r="A68" s="355" t="s">
        <v>209</v>
      </c>
      <c r="B68" s="355"/>
      <c r="C68" s="355"/>
      <c r="D68" s="355"/>
      <c r="E68" s="355"/>
      <c r="F68" s="311"/>
      <c r="G68" s="311"/>
    </row>
    <row r="69" spans="4:5" ht="11.25">
      <c r="D69" s="100"/>
      <c r="E69" s="100"/>
    </row>
    <row r="70" spans="4:5" ht="11.25">
      <c r="D70" s="100"/>
      <c r="E70" s="100"/>
    </row>
    <row r="71" spans="4:10" ht="15">
      <c r="D71" s="100"/>
      <c r="H71" s="379"/>
      <c r="I71" s="379"/>
      <c r="J71" s="379"/>
    </row>
    <row r="72" spans="4:10" ht="15">
      <c r="D72" s="100"/>
      <c r="H72" s="379"/>
      <c r="I72" s="379"/>
      <c r="J72" s="379"/>
    </row>
    <row r="73" spans="8:10" ht="15">
      <c r="H73" s="379"/>
      <c r="I73" s="379"/>
      <c r="J73" s="379"/>
    </row>
    <row r="116" ht="6" customHeight="1"/>
    <row r="133" ht="11.25">
      <c r="F133" s="101"/>
    </row>
    <row r="135" ht="2.25" customHeight="1"/>
    <row r="154" ht="0.75" customHeight="1"/>
  </sheetData>
  <sheetProtection/>
  <mergeCells count="18">
    <mergeCell ref="D61:E61"/>
    <mergeCell ref="H72:J72"/>
    <mergeCell ref="H73:J73"/>
    <mergeCell ref="H71:J71"/>
    <mergeCell ref="B62:E62"/>
    <mergeCell ref="A68:E68"/>
    <mergeCell ref="A67:E67"/>
    <mergeCell ref="B66:F66"/>
    <mergeCell ref="D63:E63"/>
    <mergeCell ref="C56:E56"/>
    <mergeCell ref="C57:E57"/>
    <mergeCell ref="C58:E58"/>
    <mergeCell ref="B2:E2"/>
    <mergeCell ref="B3:E3"/>
    <mergeCell ref="B4:E4"/>
    <mergeCell ref="B6:E6"/>
    <mergeCell ref="B7:E7"/>
    <mergeCell ref="B8:E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7" r:id="rId2"/>
  <rowBreaks count="1" manualBreakCount="1">
    <brk id="6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BALA02</dc:title>
  <dc:subject>PLANILHA BALANCETE</dc:subject>
  <dc:creator>MODELO</dc:creator>
  <cp:keywords/>
  <dc:description/>
  <cp:lastModifiedBy>Julianna Baia Pio de Lima</cp:lastModifiedBy>
  <cp:lastPrinted>2023-05-12T14:57:58Z</cp:lastPrinted>
  <dcterms:created xsi:type="dcterms:W3CDTF">2001-06-22T17:06:04Z</dcterms:created>
  <dcterms:modified xsi:type="dcterms:W3CDTF">2023-06-30T20:04:56Z</dcterms:modified>
  <cp:category/>
  <cp:version/>
  <cp:contentType/>
  <cp:contentStatus/>
</cp:coreProperties>
</file>